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CONCEPTOS'!$A$1:$G$152</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<sst xmlns="http://schemas.openxmlformats.org/spreadsheetml/2006/main" count="379" uniqueCount="230">
  <si>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</si>
  <si>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</si>
  <si>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</si>
  <si>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</si>
  <si>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</si>
  <si>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</si>
  <si>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</si>
  <si>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</si>
  <si>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</si>
  <si>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</si>
  <si>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</si>
  <si>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</si>
  <si>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</si>
  <si>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</si>
  <si>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</si>
  <si>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</si>
  <si>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</si>
  <si>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</si>
  <si>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</si>
  <si>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</si>
  <si>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</si>
  <si>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</si>
  <si>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CATÁLOGO DE CONCEPTOS</t>
  </si>
  <si>
    <t>SUMINISTRO, INSTALACIÓN , PUESTA EN MARCHA Y ESTABILIZACIÓN DE PLANTA DE TRATAMIENTO DE AGUAS RESIDUALES PREFABRICADA PARA Q=2 LPS INCLUYE PLANTA DE GENERACIÓN DE ENERGÍA ELÉCTRICA DE COMBUSTIÓN INTERNA Y TANQUE DE GAS O DISEL PARA 3 DIAS  DE ACUERDO RECOMENDACIONES DEL FABRICANTE, SE ANEXAN TERMINOS DE REFERENCIA PARA EL SUMINISTRO DE LA PTAR.</t>
  </si>
  <si>
    <t>SUMINISTRO E INSTALACIÓN DE PLANTA PREFABRICADA PARA 2 LPS</t>
  </si>
  <si>
    <t>EXCAVACIÓN PARA CÁRCAMO</t>
  </si>
  <si>
    <t>ACERO DE REFUERZO</t>
  </si>
  <si>
    <t xml:space="preserve">CONCRETO   </t>
  </si>
  <si>
    <t xml:space="preserve">RELLENO  </t>
  </si>
  <si>
    <t xml:space="preserve">SAMPEADO  </t>
  </si>
  <si>
    <t>MURO PERIMETRAL</t>
  </si>
  <si>
    <t xml:space="preserve">PORTÓN  </t>
  </si>
  <si>
    <t>EMISOR DE ALEJAMIENTO</t>
  </si>
  <si>
    <t xml:space="preserve">TRAZO Y NIEVELACIÓN PARA LINEA DE ALEJAMIENTO </t>
  </si>
  <si>
    <t>EXCAVACION MATERIAL A O B</t>
  </si>
  <si>
    <t>EXCAVACION MATERIAL C.</t>
  </si>
  <si>
    <t>RELLENO</t>
  </si>
  <si>
    <t xml:space="preserve">ENCOFRADO  </t>
  </si>
  <si>
    <t>SUELO CEMENTO</t>
  </si>
  <si>
    <t>INSTALACIÓN DE TUBERÍA</t>
  </si>
  <si>
    <t>SUBESTACIÓN</t>
  </si>
  <si>
    <t>SUM. INST. PTAR. PREF.</t>
  </si>
  <si>
    <t>ACER. REF.</t>
  </si>
  <si>
    <t>CONC. SUB</t>
  </si>
  <si>
    <t>RELL. MAT. BANC.</t>
  </si>
  <si>
    <t>SAMP.</t>
  </si>
  <si>
    <t>M. PER.</t>
  </si>
  <si>
    <t>PORT.</t>
  </si>
  <si>
    <t xml:space="preserve">TRA. NIV. </t>
  </si>
  <si>
    <t>EXC. A.B.</t>
  </si>
  <si>
    <t>EXC. C.</t>
  </si>
  <si>
    <t>RELL.</t>
  </si>
  <si>
    <t>ENC.</t>
  </si>
  <si>
    <t>S.CEM.</t>
  </si>
  <si>
    <t>TUB.</t>
  </si>
  <si>
    <t>LOTE</t>
  </si>
  <si>
    <t>M3</t>
  </si>
  <si>
    <t>KG</t>
  </si>
  <si>
    <t>ML</t>
  </si>
  <si>
    <t>PZA</t>
  </si>
  <si>
    <t>01.02.00.00</t>
  </si>
  <si>
    <t>RED DE ALCANTARILLADO SANITARIO</t>
  </si>
  <si>
    <t>01.02.01.00</t>
  </si>
  <si>
    <t>TRAZ C/APA TUBERIA</t>
  </si>
  <si>
    <t>LIMPIEZA, TRAZO Y NIVELACIÓN PARA INSTALACIÓN DE TUBERÍAS, INCLUYE: ESTACADO, REFERENCIAS, CALHIDRA, HILAZA Y MANO DE OBRA, EL EQUIPO TOPOGRAFICO, LA MANO DE OBRA Y LA HERRAMIENTA NECESARIA PARA SU COMPLETA EJECUCION.</t>
  </si>
  <si>
    <t>M2.</t>
  </si>
  <si>
    <t>S/C</t>
  </si>
  <si>
    <t>RUPTURA Y DEMOLICION DE A MANO PAVIMENTO DE EMPEDRADO AHOGADO EN MORTERO, INCLUYE: SELECCIÓN, ACARREOS HORIZONTALES, ESTIBA, LA MANO DE OBRA Y LA HERRAMIENTA NECESARIA PARA SU COMPLETA EJECUCION.</t>
  </si>
  <si>
    <t>EXCA MAN Z B S 0-2</t>
  </si>
  <si>
    <t>EXCAVACION A MANO EN ZANJAS, EN MATERIAL TIPO " B ", EN SECO, DE 0.00 A 2.00m DE PROFUNDIDAD, INCLUYE, AFLOJE, EXTRACCION DEL MATERIAL, LIMPIEZA Y AFINE DE PLANTILLA, AFINE DE TALUDES, CONSERVACION DE LA ZANJA, LA MANO DE OBRA Y LA HERRAMIENTA NECESARIA PARA SU COMPLETA EJECUCION.</t>
  </si>
  <si>
    <t>EXCA MAN Z B S 2-4</t>
  </si>
  <si>
    <t>EXCAVACION A MANO EN ZANJAS, EN MATERIAL TIPO " B ", EN SECO, DE 2.00 A 4.00m DE PROFUNDIDAD, INCLUYE, AFLOJE, EXTRACCION DEL MATERIAL, LIMPIEZA Y AFINE DE PLANTILLA, AFINE DE TALUDES, CONSERVACION DE LA ZANJA, LA MANO DE OBRA Y LA HERRAMIENTA NECESARIA PARA SU COMPLETA EJECUCION.</t>
  </si>
  <si>
    <t>EXCA MAN Z C S 2-4</t>
  </si>
  <si>
    <t>EXCAVACION A MANO EN ZANJAS, EN MATERIAL TIPO " C ", EN SECO, DE 2.00 A 4.00m DE PROFUNDIDAD, INCLUYE, AFLOJE, EXTRACCION DEL MATERIAL, LIMPIEZA Y AFINE DE PLANTILLA, AFINE DE TALUDES, CONSERVACION DE LA ZANJA, LA MANO DE OBRA Y LA HERRAMIENTA NECESARIA PARA SU COMPLETA EJECUCION.</t>
  </si>
  <si>
    <t>EXCA MAN Z B A 0-2</t>
  </si>
  <si>
    <t>EXCAVACION A MANO EN ZANJAS, EN MATERIAL TIPO " B ", EN AGUA, DE 0.00 A 2.00m DE PROFUNDIDAD, INCLUYE, AFLOJE, EXTRACCION DEL MATERIAL, LIMPIEZA Y AFINE DE PLANTILLA, AFINE DE TALUDES, CONSERVACION DE LA ZANJA, LA MANO DE OBRA Y LA HERRAMIENTA NECESARIA P</t>
  </si>
  <si>
    <t>EXCA MAN Z B A 2-4</t>
  </si>
  <si>
    <t>EXCAVACION A MANO EN ZANJAS, EN MATERIAL TIPO " B ", EN AGUA, DE 2.00 A 4.00m DE PROFUNDIDAD, INCLUYE, AFLOJE, EXTRACCION DEL MATERIAL, LIMPIEZA Y AFINE DE PLANTILLA, AFINE DE TALUDES, CONSERVACION DE LA ZANJA, LA MANO DE OBRA Y LA HERRAMIENTA NECESARIA PARA SU COMPLETA EJECUCION.</t>
  </si>
  <si>
    <t>EXCA MAN Z C A 2-4</t>
  </si>
  <si>
    <t>EXCAVACION A MANO EN ZANJAS, EN MATERIAL TIPO " C ", EN AGUA, DE 2.00 A 4.00m DE PROFUNDIDAD, INCLUYE, AFLOJE, EXTRACCION DEL MATERIAL, LIMPIEZA Y AFINE DE PLANTILLA, AFINE DE TALUDES, CONSERVACION DE LA ZANJA, LA MANO DE OBRA Y LA HERRAMIENTA NECESARIA PARA SU COMPLETA EJECUCION.</t>
  </si>
  <si>
    <t>EXCA MAN Z C A 4-6</t>
  </si>
  <si>
    <t>EXCAVACION A MANO EN ZANJAS, EN MATERIAL TIPO " C ", EN AGUA, DE 4.00 A 6.00m DE PROFUNDIDAD, INCLUYE, AFLOJE, EXTRACCION DEL MATERIAL, LIMPIEZA Y AFINE DE PLANTILLA, AFINE DE TALUDES, CONSERVACION DE LA ZANJA, LA MANO DE OBRA Y LA HERRAMIENTA NECESARIA PARA SU COMPLETA EJECUCION.</t>
  </si>
  <si>
    <t>BOMB AUT 4X4X12</t>
  </si>
  <si>
    <t>BOMBEO DE ACHIQUE CON BOMBA AUTOCEBANTE PROPIEDAD DEL CONTRATISTA, DE 4" DE DIAMETRO Y 12 HP, INCLUYE: RENTA, MANTENIMIENTO, CONSUMOS Y OPERACIÓN DEL EQUIPO.</t>
  </si>
  <si>
    <t>HORA</t>
  </si>
  <si>
    <t>PVCA TUB S25 8</t>
  </si>
  <si>
    <t>SUMINISTRO E INSTALACION DE TUBERIA DE PVC ALCANTARILLADO SERIE 25 DE 8" DE DIAMETRO, INCLUYE: ANILLOS ANGER, CARGA, FLETE AL LUGAR DE LA OBRA, DESCARGA, MANIOBRAS Y ACARREOS LOCALES HASTA EL SITIO EXACTO DE SU INSTALACION, BAJADO A LA ZANJA, LIMPIEZA, LUBRICACION, SU INSTALACION, PRUEBA HIDROSTATICA, EL EQUIPO, LA HERRAMIENTA Y LA MANO DE OBRA NECESARIA PARA SU COMPLETA EJECUCION.</t>
  </si>
  <si>
    <t>PVCA TUB S25 10</t>
  </si>
  <si>
    <t>SUMINISTRO E INSTALACION DE TUBERIA DE PVC ALCANTARILLADO SERIE 25 DE 10" DE DIAMETRO,INCLUYE: ANILLOS ANGER, CARGA, FLETE ALLUGAR DE LA OBRA, DESCARGA, MANIOBRAS YACARREOS LOCALES HASTA EL SITIO EXACTO DESU INSTALACION, BAJADO A LA ZANJA, LIMPIEZA,LUBRICACION, SU INSTALACION, PRUEBAHIDROSTATICA, EL EQUIPO, LA HERRAMIENTA Y LAMANO DE OBRA NECESARIA PARA SU COMPLETAEJECUCION.</t>
  </si>
  <si>
    <t>CONC 100 ENC</t>
  </si>
  <si>
    <t>CONCRETO F'C=100 KG/CM2., EN ENCOFRADO DE TUBERIAS, INCLUYE: FABRICACIÓN DEL CONCRETO, SUMINISTRO DE MATERIALES, COLOCADO, NIVELADO, EL EQUIPO, LA HERRAMIENTA Y LA MANO DE OBRA NECESARIA.</t>
  </si>
  <si>
    <t>CIMB COM CIM</t>
  </si>
  <si>
    <t>CIMBRA DE MADERA PARA ACABADOS NO APARENTES EN CIMENTACIONES, INCLUYE: CIMBRADO, DESCIMBRADO, MATERIALES, HERRAMIENTA Y MANO DE OBRA NECESARIA PARA SU COMPLETA EJECUCION.</t>
  </si>
  <si>
    <t>M2</t>
  </si>
  <si>
    <t>PLAN APIS C/MPDE</t>
  </si>
  <si>
    <t>PLANTILLA EN ZANJAS CON MATERIAL PRODUCTO DE EXCAVACION, APISONADO A REBOTE DE PISON, INCLUYE: SUMINISTRO, ACARREO Y SELECCIÓN DEL MATERIAL DE RELLENO, LA ADICIÓN DEL AGUA NECESARIA, MANO DE OBRA Y HERRAMIENTA.</t>
  </si>
  <si>
    <t>RELL APIS C/MPDE</t>
  </si>
  <si>
    <t>RELLENO CON MATERIAL PRODUCTO DE EXCAVACION COMPACTADO POR MEDIOS MANUALES A REBOTE DE PISON, EN CAPAS DE 20cm, INCLUYE: SUMINISTRO, ACARREO Y SELECCIÓN DEL MATERIAL DE RELLENO, LA ADICIÓN DEL AGUA NECESARIA, MANO DE OBRA Y HERRAMIENTA.</t>
  </si>
  <si>
    <t>RELL COM C/MPDE</t>
  </si>
  <si>
    <t>RELLENO CON MATERIAL PRODUCTO DE EXCAVACION COMPACTADO CON EQUIPO MECANICO LIGERO AL 90 % PROCTOR, EN CAPAS DE 20cm, INCLUYE: SUMINISTRO, ACARREO Y SELECCIÓN DEL MATERIAL DE RELLENO, LA ADICIÓN DEL AGUA NECESARIA, MANO DE OBRA Y HERRAMIENTA.</t>
  </si>
  <si>
    <t>RELL COM C/MPDB</t>
  </si>
  <si>
    <t>RELLENO CON MATERIAL PRODUCTO DE BANCO COMPACTADO CON EQUIPO MECANICO LIGERO AL 90 % PROCTOR, EN CAPAS DE 20cm, INCLUYE: SUMINISTRO, ACARREO Y SELECCIÓN DEL MATERIAL DE RELLENO, LA ADICIÓN DEL AGUA NECESARIA, MANO DE OBRA Y HERRAMIENTA.</t>
  </si>
  <si>
    <t>RELL VOL MAN MPDE</t>
  </si>
  <si>
    <t>RELLENO A VOLTEO MANUAL, CON MATERIAL "I" Y/O "II" PRODUCTO DE EXCAVACION, INCLUYE: SELECCIÓN DEL MATERIAL, LA MANO DE OBRA Y LA HERRAMIENTA NECESARIA PARA SU COMPLETA EJECUCION.</t>
  </si>
  <si>
    <t>RELLENO A VOLTEO MANUAL, CON MATERIAL PRODUCTO DE BANCO. INCLUYE: SELECCIÓN DEL MATERIAL, LA MANO DE OBRA Y LA HERRAMIENTA NECESARIA PARA SU COMPLETA EJECUCION.</t>
  </si>
  <si>
    <t>POZO VIS PREF 1.25M</t>
  </si>
  <si>
    <t>POZO DE VISITA TIPO PREFABRICADO HERMÉTICO HASTA 1.25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</si>
  <si>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1.50M</t>
  </si>
  <si>
    <t>POZO DE VISITA TIPO PREFABRICADO HERMÉTICO HASTA 1.50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</si>
  <si>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1.75M</t>
  </si>
  <si>
    <t>POZO DE VISITA TIPO PREFABRICADO HERMÉTICO HASTA 1.75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</si>
  <si>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2.00M</t>
  </si>
  <si>
    <t>POZO DE VISITA TIPO PREFABRICADO HERMÉTICO HASTA 2.00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</si>
  <si>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2.25M</t>
  </si>
  <si>
    <t>POZO DE VISITA TIPO PREFABRICADO HERMÉTICO HASTA 2.25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</si>
  <si>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2.50M</t>
  </si>
  <si>
    <t>POZO DE VISITA TIPO PREFABRICADO HERMÉTICO HASTA 2.50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</si>
  <si>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2.75M</t>
  </si>
  <si>
    <t>POZO DE VISITA TIPO PREFABRICADO HERMÉTICO HASTA 2.75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</si>
  <si>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3.00M</t>
  </si>
  <si>
    <t>POZO DE VISITA TIPO PREFABRICADO HERMÉTICO HASTA 3.00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</si>
  <si>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4.00M</t>
  </si>
  <si>
    <t>POZO DE VISITA TIPO PREFABRICADO HERMÉTICO HASTA 4.00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</si>
  <si>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CAJA CAID ADOS 1.00M</t>
  </si>
  <si>
    <r>
      <t xml:space="preserve">CAJA DE CAIDA ADOSADA A LOS POZOS DE VISITA DE 1.2 X 1.2 Y </t>
    </r>
    <r>
      <rPr>
        <b/>
        <sz val="8"/>
        <rFont val="Arial"/>
        <family val="2"/>
      </rPr>
      <t>HASTA 1.00 m DE PROFUNDIDAD</t>
    </r>
    <r>
      <rPr>
        <sz val="8"/>
        <rFont val="Arial"/>
        <family val="2"/>
      </rPr>
      <t>, INCLUYE: SUMINISTRO, COLOCACION Y ACARREO DE LOS MATERIALES, MANO DE OBRA Y HERRAMIENTA NECESARIA PARA SU COMPLETA EJECUCION.</t>
    </r>
  </si>
  <si>
    <t>CAJA CAID ADOS 1.50M</t>
  </si>
  <si>
    <r>
      <t xml:space="preserve">CAJA DE CAIDA ADOSADA A LOS POZOS DE VISITA DE 1.2 X 1.2 Y </t>
    </r>
    <r>
      <rPr>
        <b/>
        <sz val="8"/>
        <rFont val="Arial"/>
        <family val="2"/>
      </rPr>
      <t>HASTA 1.50 m DE PROFUNDIDAD</t>
    </r>
    <r>
      <rPr>
        <sz val="8"/>
        <rFont val="Arial"/>
        <family val="2"/>
      </rPr>
      <t>, INCLUYE: SUMINISTRO, COLOCACION Y ACARREO DE LOS MATERIALES, MANO DE OBRA Y HERRAMIENTA NECESARIA PARA SU COMPLETA EJECUCION.</t>
    </r>
  </si>
  <si>
    <t>CAJA CAID ADOS 3.00M</t>
  </si>
  <si>
    <r>
      <t xml:space="preserve">CAJA DE CAIDA ADOSADA A LOS POZOS DE VISITA DE 1.2 X 1.2 Y </t>
    </r>
    <r>
      <rPr>
        <b/>
        <sz val="8"/>
        <rFont val="Arial"/>
        <family val="2"/>
      </rPr>
      <t>HASTA 3.00 m DE PROFUNDIDAD</t>
    </r>
    <r>
      <rPr>
        <sz val="8"/>
        <rFont val="Arial"/>
        <family val="2"/>
      </rPr>
      <t>, INCLUYE: SUMINISTRO, COLOCACION Y ACARREO DE LOS MATERIALES, MANO DE OBRA Y HERRAMIENTA NECESARIA PARA SU COMPLETA EJECUCION.</t>
    </r>
  </si>
  <si>
    <t>PAV EMP AHOG COLO 15</t>
  </si>
  <si>
    <t>REPOSICION DE EMPEDRADO AHOGADO EN MORTERO CEM-ARENA 1:3, UTILIZANDO EL MATERIAL PRODUCTO DE LA RUPTURA,  DE 15 CMS. DE ESPESOR, NO INCLUYE PIEDRA, SOLO MORTERO DE CEMENTO-ARENA1:3 CON UN VOLUMEN DE 75 L. POR M2</t>
  </si>
  <si>
    <t>ACARREO EN PANGA DE MATERIALES DE CONSTRUCCIÓN DE BOCA DE TOMATLAN A QUIMIXTO. INCLUYE CARGA Y DESCARGA A MANO</t>
  </si>
  <si>
    <t>TON</t>
  </si>
  <si>
    <t>ACARREO 1er KM A LOMO DE BESTIA TUBERÍA DE  PVC O POLIETILENO DE ALTA DENSIDAD  DE 6 A 10" DE DIÁMETRO, EN CAMINO DE PENDIENTES MEDIAS. INCLUYE: CARGA Y DESCARGA</t>
  </si>
  <si>
    <t>ACARREO 1er KM A LOMO DE BESTIA DE DE PIEDRA Y SIMILARES, EN CAMINO DE PENDIENTE SUAVE A MEDIA. INCLUYE ENCOSTALADO, CARGA Y DESCARGA</t>
  </si>
  <si>
    <t>ACARREO 1er KM A LOMO DE BESTIA DE DE CEMENTO, CAL, YESO Y SIMILARES, EN CAMINO CON PENDIENTE SUAVE A MEDIA. INCLUYE ENCOSTALADO, CARGA Y DESCARGA</t>
  </si>
  <si>
    <t>ACARREO 1er KM A LOMO DE BESTIA DE CARGA DE ARENA, GRAVA, MATERIAL DE BANCO, PRODUCTO DE EXCAVACIÓN Y SIMILARES, EN CAMINO DE PENDIENTE SUAVE A MEDIAS. INCLUYE: ENCOSTALADO, CARGA Y DESCARGA</t>
  </si>
  <si>
    <t>ACARREO 1er KM A LOMO DE BESTIA  DE AGUA Y SIMILARES EN CAMINO DE PENDIENTE SUAVE A MEDIA. INCLUYE: LLENADO DE BOTES, CARGA Y DESCARGA</t>
  </si>
  <si>
    <t>ACARREO 1er KM A LOMO DE BESTIA DE CARGA DE MATERIAL PRODUCTO DE EXCAVACIÓN Y SIMILARES, EN CAMINO DE PENDIENTE SUAVE A MEDIAS. INCLUYE: ENCOSTALADO, CARGA Y DESCARGA</t>
  </si>
  <si>
    <t>ACARREO KMS. SUSECUENTES AL 1o. A LOMO DE BESTIA DE CARGA DE AARENA, GRAVA, MATERIAL DE BANCO, PRODUCTO DE EXCAVACIÓN Y SIMILARES, EN CAMINO DE PENDIENTE SUAVE A MEDIAS.</t>
  </si>
  <si>
    <t>M3-Km</t>
  </si>
  <si>
    <t>01.02.02.00</t>
  </si>
  <si>
    <t>TOMAS DOMICILIARIAS</t>
  </si>
  <si>
    <t>PLAN APIS C/MPDB</t>
  </si>
  <si>
    <t>PLANTILLA EN ZANJAS CON MATERIAL DE BANCO, APISONADO A REBOTE DE PISON, INCLUYE: SUMINISTRO, ACARREO Y SELECCIÓN DEL MATERIAL DE RELLENO, LA ADICIÓN DEL AGUA NECESARIA, MANO DE OBRA Y HERRAMIENTA.</t>
  </si>
  <si>
    <t>PVCA TUB S25 6</t>
  </si>
  <si>
    <t>SUMINISTRO E INSTALACION DE TUBERIA DE PVC ALCANTARILLADO SERIE 25 DE 6" DE DIAMETRO, INCLUYE: ANILLOS ANGER, CARGA, FLETE AL LUGAR DE LA OBRA, DESCARGA, MANIOBRAS Y ACARREOS LOCALES, BAJADO A LA ZANJA, LIMPIEZA, LUBRICACION, SU INSTALACION, PRUEBA HIDROS</t>
  </si>
  <si>
    <t>PVCA CON DOM 8X6"</t>
  </si>
  <si>
    <t>SUMINISTRO DE CONEXIONES DOMICILIARIAS DE PVC ALCANTARILLADO INCLUYE 6 M DE TUBO, SERIE 20: SILLETA DE DESVIACION PARA TUBERIA DE 8" CON SALIDA A 45º DE 6" mm Y CODO DE 45º X 6" mm DE DIAMETRO, INCLUYE: ANILLOS ANGER, CARGA, FLETE AL LUGAR DE LA OBRA, DESCARGA, MANIOBRAS Y ACARREOS LOCALES HASTA EL SITIO EXACTO DE SU INSTALACION,, BAJADO A LA ZANJA, LIMPIEZA, LUBRICACION, SU INSTALACION, PRUEBA HIDROSTATICA, EL EQUIPO, LA HERRAMIENTA Y LA MANO DE OBRA NECESARIA PARA SU COMPLETA EJECUCION.</t>
  </si>
  <si>
    <t>JGO</t>
  </si>
  <si>
    <t>LIMP GRU OBR</t>
  </si>
  <si>
    <t>LIMPIEZA GRUESA DE LA OBRA, INCLUYE:CARGA A MANO Y  RETIRO EN CAMION DE VOLTEO, FUERA DE LA OBRA DEL MATERIAL PRODUCTO DE LA LIMPIEZA, MANO DE OBRA Y HERRAMIENTA</t>
  </si>
  <si>
    <t>01.02.03.00</t>
  </si>
  <si>
    <t>LINEA DE BOMBEO</t>
  </si>
  <si>
    <t>HDPE TUB RD32 6</t>
  </si>
  <si>
    <t>SUMINISTRO E INSTALACION DE TUBERIA DE POLIETILENO ALTA DENSIDAD 6". RD-32.5. INCLUYE: INSTALACION POR PERSONAL CALIFICADO POR EL FABRICANTE DE LA TUBERIA, VERIFICACION CON TERMOMETRO LASER DE LA TEMPERATURA DE TODAS LAS RESISTENCIAS DEL EQUIPO EN EL PERIMETRO DE LA TUBERIA DURANTE CADA UNO DE LOS PROCESOS DE JUNTEO POR TERMOFUSION, EQUIPO, FLETES, MANIOBRAS Y ACARREOS LOCALES ASI COMO LA PRUEBA HIDROSTATICA DE LA TUBERIA.</t>
  </si>
  <si>
    <t>HDPE BRI/CON 6</t>
  </si>
  <si>
    <t>SUMINISTRO E INSTALACION DE BRIDA DE POLIETILENO ALTA DENSIDAD Y CONTRABRIDA DE ACERO DE 6". INCLUYE: INSTALACION POR PERSONAL CALIFICADO POR EL FABRICANTE DE LA TUBERIA, VERIFICACION CON TERMOMETRO LASER DE LA TEMPERATURA DE TODAS LAS RESISTENCIAS DEL EQ</t>
  </si>
  <si>
    <t>HDPE COD 22X4</t>
  </si>
  <si>
    <t>SUMINISTRO E INSTALACION DE CODO DE POLIETILENO ALTA DENSIDAD DE 22º X 6".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</si>
  <si>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HDPE COD 45X6</t>
  </si>
  <si>
    <t>SUMINISTRO E INSTALACION DE CODO DE POLIETILENO ALTA DENSIDAD DE 45º X 6".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</si>
  <si>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FOFO COD 45X6</t>
  </si>
  <si>
    <t>SUMINISTRO E INSTALACION DE CODO DE Fo. Fo. DE  45º X  6" DE DIAMETRO, INCLUYE: CARGA, FLETE AL LUGAR DE LA OBRA, DESCARGA, MANIOBRAS LOCALES, COLOCACION DE TORNILLOS Y EMPAQUES, PRUEBA HIDROSTÁTICA JUNTO CON LA TUBERÍA, EL EQUIPO, LA HERRAMIENTA Y LA MANO DE OBRA NECESARIA PARA SU COMPLETA EJECUCION.</t>
  </si>
  <si>
    <t>FOFO EXT C5 6</t>
  </si>
  <si>
    <t>SUMINISTRO E INSTALACION DE EXTREMIDAD DE Fo. Fo. DE 6" CLASE 5, INCLUYE: CARGA, FLETE AL LUGAR DE LA OBRA, DESCARGA, MANIOBRAS LOCALES, COLOCACION DE TORNILLOS Y EMPAQUES, PRUEBA HIDROSTÁTICA JUNTO CON LA TUBERÍA, EL EQUIPO, LA HERRAMIENTA Y LA MANO DE OBRA NECESARIA PARA SU COMPLETA EJECUCION.</t>
  </si>
  <si>
    <t>FOFO CAR LAR 6</t>
  </si>
  <si>
    <t>SUMINISTRO E INSTALACION DE CARRETE LARGO DE Fo. Fo., 6" DE DIAMETRO X 500 mm DE LONGITUD, INCLUYE: CARGA, FLETE AL LUGAR DE LA OBRA, DESCARGA, MANIOBRAS LOCALES, COLOCACION DE TORNILLOS Y EMPAQUES, PRUEBA HIDROSTÁTICA JUNTO CON LA TUBERÍA, EL EQUIPO, LA HERRAMIENTA Y LA MANO DE OBRA NECESARIA PARA SU COMPLETA EJECUCION.</t>
  </si>
  <si>
    <t>FOFO TAP CIE 6</t>
  </si>
  <si>
    <t>SUMINISTRO E INSTALACION DE TAPA CIEGA DE Fo. Fo. DE 6"  DE DIAMETRO, INCLUYE: CARGA, FLETE AL LUGAR DE LA OBRA, DESCARGA, MANIOBRAS LOCALES, COLOCACION DE TORNILLOS Y EMPAQUES, PRUEBA HIDROSTÁTICA JUNTO CON LA TUBERÍA, EL EQUIPO, LA HERRAMIENTA Y LA MANO DE OBRA NECESARIA PARA SU COMPLETA EJECUCION.</t>
  </si>
  <si>
    <t>FOFO TEE 6X6</t>
  </si>
  <si>
    <t xml:space="preserve">      SUMINISTRO E INSTALACION DE TEE DE Fo. Fo. DE 6" x 6" DE DIAMETRO, INCLUYE: CARGA, FLETE AL LUGAR DE LA OBRA, DESCARGA, MANIOBRAS LOCALES, COLOCACION DE TORNILLOS Y EMPAQUES, PRUEBA HIDROSTÁTICA JUNTO CON LA TUBERÍA, EL EQUIPO, LA HERRAMIENTA Y LA MANO DE OBRA NECESARIA PARA SU COMPLETA EJECUCION.</t>
  </si>
  <si>
    <t>FOFO BRI SOL 6</t>
  </si>
  <si>
    <t>SUMINISTRO E INSTALACION DE BRIDA SOLDABLE, DE 6" DE DIAMETRO, INCLUYE: CARGA, FLETE AL LUGAR DE LA OBRA, DESCARGA, MANIOBRAS LOCALES, SOLDADURA ELÉCTRICA, COLOCACION DE TORNILLOS Y EMPAQUES, EL EQUIPO, LA HERRAMIENTA Y LA MANO DE OBRA NECESARIA PARA SU COMPLETA EJECUCION.</t>
  </si>
  <si>
    <t>FOFO VAL CH 6</t>
  </si>
  <si>
    <t>SUMINISTRO E INSTALACION DE VALVULA CHECK DE Fo. Fo. DE 6" DE DIAMETRO, INCLUYE: CARGA, FLETE AL LUGAR DE LA OBRA, DESCARGA, MANIOBRAS LOCALES, COLOCACION DE TORNILLOS Y EMPAQUES, PRUEBA HIDROSTÁTICA JUNTO CON LA TUBERÍA, EL EQUIPO, LA HERRAMIENTA Y LA MANO DE OBRA NECESARIA PARA SU COMPLETA EJECUCION.</t>
  </si>
  <si>
    <t>VAAU AD/EX 125 3/4</t>
  </si>
  <si>
    <t>SUMINISTRO E INSTALACION DE VALVULA DE ADMISION Y EXPULSION DE AIRE DE 3/4" (125 PSI), INCLUYE: CARGA, FLETE AL LUGAR DE LA OBRA, DESCARGA, MANIOBRAS LOCALES, COLOCACION DE TORNILLOS Y EMPAQUES, PRUEBA HIDROSTÁTICA JUNTO CON LA TUBERÍA, CALIBRACION, EL EQUIPO, LA HERRAMIENTA Y LA MANO DE OBRA NECESARIA PARA SU COMPLETA EJECUCION.</t>
  </si>
  <si>
    <t>FOFO JTA G C5 6</t>
  </si>
  <si>
    <t>SUMINISTRO E INSTALACION DE JUNTA GIBAULT DE Fo. Fo. DE 6" CLASE 5, INCLUYE: CARGA, FLETE AL LUGAR DE LA OBRA, DESCARGA, MANIOBRAS LOCALES, SUMINISTRO Y COLOCACION DE TORNILLOS Y GOMAS, PRUEBA HIDROSTÁTICA JUNTO CON LA TUBERÍA, EL EQUIPO, LA HERRAMIENTA Y LA MANO DE OBRA NECESARIA PARA SU COMPLETA EJECUCION.</t>
  </si>
  <si>
    <t>ACER TUB C40 6</t>
  </si>
  <si>
    <t>SUMINISTRO E INSTALACION TUBERIA DE ACERO CEDULA 40, DE 6" DE DIAMETRO, CON COSTURA LONGITUDINAL. INCLUYE:TRAZOS, CORTES, BISELADOS, SOLDADURA ELÉCTRICA, PRUEBA HIDROSTATICA, FLETE, MANIOBRAS LOCALES, EQUIPO, HERRAMIENTA Y LA MANO DE OBRA NECESARIA.</t>
  </si>
  <si>
    <t>NEOP EMP 6</t>
  </si>
  <si>
    <t>SUMINISTRO DE EMPAQUE DE NEOPRENO DE 6"  DE DIAMETRO, INCLUYE: CARGA, FLETE AL LUGAR DE LA OBRA, DESCARGA, MANIOBRAS LOCALES Y LA MANO DE OBRA NECESARIA.</t>
  </si>
  <si>
    <t>ACER TOR 3/4-3 1/2</t>
  </si>
  <si>
    <t>SUMINISTRO DE TORNILLO 3/4 X 3 1/2", INCLUYE: CARGA, FLETE AL LUGAR DE LA OBRA, DESCARGA, MANIOBRAS LOCALES, LA HERRAMIENTA Y LA MANO DE OBRA NECESARIA PARA SU COMPLETA EJECUCION.</t>
  </si>
  <si>
    <t>CONC ATR 150</t>
  </si>
  <si>
    <t>CONCRETO F'C=150 KG/CM2., EN ATRAQUES DE TUBERIA, INCLUYE: CIMBRADO Y DESCIMBRADO, FABRICACIÓN DEL CONCRETO, SUMINISTRO DE MATERIALES, COLOCADO, NIVELADO, CURADO, EL EQUIPO, LA HERRAMIENTA Y LA MANO DE OBRA NECESARIA.</t>
  </si>
  <si>
    <t>CAJA VAL 1</t>
  </si>
  <si>
    <t>CONSTRUCCION DE CAJA PARA OPERACION DE VALVULAS " TIPO 1 " DE 0.70 X 0.70 X ..56 m (MEDIDAS INTERIORES), INCLUYE: LA SOBRE EXCAVACION NECESARIA, PLANTILLA DE PEDACERIA DE TABIQUE, FIRME DE CONCRETO SIMPLE F'c=150 kg/cm2 DE 10cm DE ESPESOR, MUROS DE TABIQUE ROJO RECOCIDO ASENTADO CON MORTERO CEMENTO-CAL-ARENA EN PROPORCION 1:3:8, APLANADO PULIDO CON MORTERO CEMENTO-ARENA 1:4, DALA PERIMETRAL Y CASTILLOS, LOSA DE CONCRETO F'c=200 kg/cm2 ARMADA CON VARILLAS No. 3 @ 10cm EN AMBOS SENTIDOS, INCLUYE: CIMBRADO Y DESCIMBRADO, FABRICACIÓN DE LOS CONCRETOS Y DE LOS MORTEROS, SUMINISTRO DE LOS MATERIALES, EL EQUIPO, LA HERRAMIENTA Y LA MANO DE OBRA NECESARIA. NO INCLUYE: LOS CONTRAMARCOS  NI LOS JUEGOS DE MARCO Y TAPA DE Fo. Fo.</t>
  </si>
  <si>
    <t>CAJA VAL 2</t>
  </si>
  <si>
    <t>CONSTRUCCION DE CAJA PARA OPERACION DE VALVULAS " TIPO 2 " DE 1.00 X 0.90 X .96 m (MEDIDAS INTERIORES), INCLUYE: LA SOBRE EXCAVACION NECESARIA, PLANTILLA DE PEDACERIA DE TABIQUE, FIRME DE CONCRETO SIMPLE F'c=150 kg/cm2 DE 10cm DE ESPESOR, MUROS DE TABIQUE ROJO RECOCIDO ASENTADO CON MORTERO CEMENTO-CAL-ARENA EN PROPORCION 1:3:8, APLANADO PULIDO CON MORTERO CEMENTO-ARENA 1:4, DALA PERIMETRAL Y CASTILLOS, LOSA DE CONCRETO F'c=200 kg/cm2 ARMADA CON VARILLAS No. 3 @ 10cm EN AMBOS SENTIDOS, INCLUYE: CIMBRADO Y DESCIMBRADO, FABRICACIÓN DE LOS CONCRETOS Y DE LOS MORTEROS, SUMINISTRO DE LOS MATERIALES, EL EQUIPO, LA HERRAMIENTA Y LA MANO DE OBRA NECESARIA. NO INCLUYE: LOS CONTRAMARCOS  NI LOS JUEGOS DE MARCO Y TAPA DE Fo. Fo.</t>
  </si>
  <si>
    <t>ACARREO 1er KM A LOMO DE BESTIA DE CARGA TUBERÍA DE POLIETILENO DE ALTA DENSIDAD O PVC de 2 A 4" DE DIÁMETRO, EN CAMINO DE PENDIENTES MEDIAS. INCLUYE: CARGA Y DESCARGA</t>
  </si>
  <si>
    <t>01.01.00.00</t>
  </si>
  <si>
    <t>01.01.01.01</t>
  </si>
  <si>
    <t>01.01.01.00</t>
  </si>
  <si>
    <t>01.01.02.00</t>
  </si>
  <si>
    <t>01.01.02.01</t>
  </si>
  <si>
    <t>01.01.02.02</t>
  </si>
  <si>
    <t>01.01.02.03</t>
  </si>
  <si>
    <t>01.01.02.04</t>
  </si>
  <si>
    <t>01.01.02.05</t>
  </si>
  <si>
    <t>01.01.02.06</t>
  </si>
  <si>
    <t>01.01.02.07</t>
  </si>
  <si>
    <t>01.01.02.08</t>
  </si>
  <si>
    <t>01.01.01.02</t>
  </si>
  <si>
    <t>01.01.01.03</t>
  </si>
  <si>
    <t>01.01.01.04</t>
  </si>
  <si>
    <t>01.01.01.05</t>
  </si>
  <si>
    <t>01.01.01.06</t>
  </si>
  <si>
    <t>01.01.01.07</t>
  </si>
  <si>
    <t>01.00.00.00</t>
  </si>
  <si>
    <t>EXCAVACIÓN CON MAQUINARIA EN CUALQUIER TIPO DE MATERIAL, EXCEPTO ROCA DE 0.00 A 6.00 MTS. DE PROFUNDIDAD PARA CÁRCAMO DE BOMBEO, INCLUYE MATERIAL, MANO DE OBRA, HERRAMIENTA NECESARIOS HASTA EL SITIO DE US UTILIZACIÓN</t>
  </si>
  <si>
    <t xml:space="preserve">EXCA MAQ </t>
  </si>
  <si>
    <t>ACERO DE REFUERZO PARA CÁRCAMO DE BOMBEO FY= 4,200 K/CM2 EN LOSA Y MUROS DEL CÁRCAMO, INCLUYE: HABILITADO, MANO DE OBRA, HERRAMIENTA, MATERIALES NECESARIOS HASTA EL SITIO DE SU UTILIZACIÓN</t>
  </si>
  <si>
    <t>CONCRETO PARA CÁRCAMO DE BOMBEO F´C=300 KG7CM2 RESISTENTE A LOS SULFATOS Y LA RELACIÓN AGUA CONCRETO DEBERÁ SER MENOR A 0.45, INCLUYE CIMBRA, DESCIMBRA, MANO DE OBRA Y HERRAMIENTA NECESARIOS HASTA EL SITIO DE SU UTILIZACIÓN</t>
  </si>
  <si>
    <t>RELLENO CON MATERIAL DE BANCO COMPACTADO CON EQUIPO MECÁNICO LIGERO AL 90% PROCTOR CON CEMENTO 100 KG/M3, EN CAPAS DE 20 A 30 CMS DE ESPESOR, INCLUYE: MATERIALES, HERRAMIENTAS, MANO DE OBRA Y TODO LO NECESARIO HASTA EL SITIO DE SU UTILIZACIÓN</t>
  </si>
  <si>
    <t>SAMPEADO CON PIEDRA Y MORTERO CEMENTO ARENA 1:4, INCLUYE, SUMINISTRO DE TODOS LOS MATERIALES, HERRAMIENTA, MANO DE OBRA NECESARIOS HASTA EL SITIO DE SU UTILIZACIÓN</t>
  </si>
  <si>
    <t>MURO DE TABIQUE COLOCADO A SOGA, PARA PERIMETRO DE 4 MT DE ALTURA CON CASTILLOS A CADA 3 MT Y DALA PERIMETRAL, INCLUYE MORTERO CEMENTO - ARENA DE RÍO EN PROPORCIÓN 1:3, ASÍ COMO ANDAMIOS, SUMINISTRO DE TODOS LOS MATERIALES NECESARIOS Y MANO DE OBRA HASTA EL SITIO DE SU UTILIZACIÓN</t>
  </si>
  <si>
    <t>PORTÓN DE ACERO ESTRUCTURAL CON PINTURA PARA AMBIENTE SALINO DE 3 MT DE ALTURA Y DOS HOJAS DE 1.5 M DE ANCHO CADA UNA FABRICADO CON TUBULAR Y DUELA METÁLICA CON PROTECCIÓN ANTICORROSIVA PARA AMBIENTE SALINO, INCLUYE TODOS LOS MATERIALES, MANO DE OBRA Y EQUIPO NECESARIO HASTA EL SITIO DE SU UTILIZACIÓN</t>
  </si>
  <si>
    <t>EXCAVACIÓN EN MATERIAL TIPO A O B CON EQUIPO MECÁNICO</t>
  </si>
  <si>
    <t>EXCAVACIÓN EN MATERIAL TIPO C CON EQUIPO MECÁNICO</t>
  </si>
  <si>
    <t>RELLENO CON MATERIAL PRODUCTO DE LA EXCAVACIÓN COMPACTADO AL 90% PVM CON EQUIPO MECÁNICO, INCLUYE TODOS LOS MATERIALES Y EQUIPO NECESARIO HASTA EL SITIO DE SU UTILIZACIÓN</t>
  </si>
  <si>
    <t>ENCOFRADO CON MORTERO CEMENTO ARENA DE RÍO EN PROPORCON 1:5, INCLUYE: HERRAMIENTA, MATERIALES Y MANO DE OBRA NECESARIA HASTA EL SITIO DE SU UTILIZACIÓN</t>
  </si>
  <si>
    <t>SUELO CEMENTO, FABRICADO CON MATERIAL DE BANCO CON CEMENTO 100 KG POR M3 COLOCADO CON HUMEDAD ÓPTIMA Y COMPACTADO CON EQUIPO MECÁNICO AL 90% PVMS, INCLUYE TODOS LOS MATERIALES, MANO DE OBRA Y EQUIPO NECESARIO HASTA EL SITIO DE SU UTILIZACIÓN</t>
  </si>
  <si>
    <t>SUMINISTRO E INSTALACIÓN DE TUBERÍA DE POLIETILENO DE ALTA DENSIDAD 100% VIRGEN RD-17 DE 4 PLG DE DIÁMETRO, INCLUYE: TODOS LOS MATERIALES, MANO DE OBRA Y EQUIPO NECESARIO HASTA EL SITIO DE SU UTILIZACIÓN</t>
  </si>
  <si>
    <t>SUMINISTRO E INSTALACIÓN DE SUB ESTACIÓN RECEPTORA Y TRANSFORAMDORA. DE 30 KVA APROXIMADAMENTE, INCLUYE GESTIONES CON LA COMISIÓN FEDERAL DE ELECTRICIDAD.</t>
  </si>
  <si>
    <t>CEA-SA-RP-LP-101/2009</t>
  </si>
  <si>
    <t>180 DIAS NATURALES</t>
  </si>
  <si>
    <t>CONSTRUCCION DE PLANTA DE TRATAMIENTO DE AGUAS RESIDUALES, CÁRCAMO DE BOMBEO Y LÍNEA DE IMPULCIÓN Y CONSTRUCCION DE ALCANTARILLADO SANITARIO PARA LA LOCALIDAD DE QUIMIXTO MUNICIPIO DE CABO CORRIENTES , JALISCO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</si>
</sst>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7">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b/>
      <sz val="8"/>
      <color indexed="12"/>
      <name val="Arial"/>
      <family val="2"/>
    </font>
    <font>
      <sz val="8"/>
      <color indexed="18"/>
      <name val="Arial"/>
      <family val="2"/>
    </font>
    <font>
      <b/>
      <sz val="10"/>
      <color indexed="18"/>
      <name val="Arial"/>
      <family val="2"/>
    </font>
    <font>
      <b/>
      <sz val="10"/>
      <color indexed="12"/>
      <name val="Arial"/>
      <family val="2"/>
    </font>
    <font>
      <sz val="9"/>
      <name val="Arial"/>
      <family val="2"/>
    </font>
    <font>
      <sz val="9"/>
      <color indexed="18"/>
      <name val="Arial"/>
      <family val="2"/>
    </font>
    <font>
      <sz val="10"/>
      <color indexed="18"/>
      <name val="Arial"/>
      <family val="2"/>
    </font>
    <font>
      <b/>
      <sz val="9"/>
      <name val="Arial"/>
      <family val="2"/>
    </font>
    <font>
      <b/>
      <sz val="9"/>
      <color indexed="18"/>
      <name val="Arial"/>
      <family val="2"/>
    </font>
    <font>
      <b/>
      <sz val="9"/>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2">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5" fillId="0" borderId="0" xfId="0" applyFont="1" applyAlignment="1" applyProtection="1">
      <alignment horizontal="center" vertical="top"/>
      <protection/>
    </xf>
    <xf numFmtId="167" fontId="15"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1" fillId="34" borderId="0" xfId="0" applyFont="1" applyFill="1" applyBorder="1" applyAlignment="1" applyProtection="1">
      <alignment horizontal="justify" vertical="top"/>
      <protection/>
    </xf>
    <xf numFmtId="0" fontId="1" fillId="34" borderId="0" xfId="0" applyFont="1" applyFill="1" applyAlignment="1" applyProtection="1">
      <alignment/>
      <protection/>
    </xf>
    <xf numFmtId="0" fontId="10" fillId="34" borderId="0" xfId="0" applyFont="1" applyFill="1" applyBorder="1" applyAlignment="1" applyProtection="1">
      <alignment horizontal="justify" vertical="top"/>
      <protection/>
    </xf>
    <xf numFmtId="0" fontId="16" fillId="0" borderId="0" xfId="0" applyFont="1" applyAlignment="1" applyProtection="1">
      <alignment/>
      <protection/>
    </xf>
    <xf numFmtId="0" fontId="13" fillId="0" borderId="0" xfId="0" applyFont="1" applyBorder="1" applyAlignment="1" applyProtection="1">
      <alignment horizontal="justify" vertical="top"/>
      <protection/>
    </xf>
    <xf numFmtId="0" fontId="17" fillId="0" borderId="0" xfId="0" applyFont="1" applyAlignment="1" applyProtection="1">
      <alignment/>
      <protection/>
    </xf>
    <xf numFmtId="0" fontId="14" fillId="0" borderId="0" xfId="0" applyFont="1" applyBorder="1" applyAlignment="1" applyProtection="1">
      <alignment horizontal="justify" vertical="top"/>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0" fillId="0" borderId="0" xfId="0" applyFont="1" applyAlignment="1" applyProtection="1">
      <alignment/>
      <protection/>
    </xf>
    <xf numFmtId="0" fontId="16" fillId="0" borderId="0" xfId="0" applyFont="1" applyFill="1" applyAlignment="1" applyProtection="1">
      <alignment/>
      <protection/>
    </xf>
    <xf numFmtId="0" fontId="13" fillId="0" borderId="0" xfId="0" applyFont="1" applyFill="1" applyBorder="1" applyAlignment="1" applyProtection="1">
      <alignment horizontal="justify" vertical="top"/>
      <protection/>
    </xf>
    <xf numFmtId="0" fontId="1" fillId="34" borderId="0" xfId="0" applyFont="1" applyFill="1" applyBorder="1" applyAlignment="1">
      <alignment horizontal="center" vertical="top" wrapText="1"/>
    </xf>
    <xf numFmtId="4" fontId="18" fillId="34" borderId="0" xfId="0" applyNumberFormat="1" applyFont="1" applyFill="1" applyBorder="1" applyAlignment="1">
      <alignment horizontal="center" vertical="top" wrapText="1"/>
    </xf>
    <xf numFmtId="4" fontId="1" fillId="34" borderId="0" xfId="0" applyNumberFormat="1" applyFont="1" applyFill="1" applyBorder="1" applyAlignment="1">
      <alignment horizontal="right" vertical="top" wrapText="1"/>
    </xf>
    <xf numFmtId="0" fontId="16"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4" fontId="16" fillId="0" borderId="0" xfId="0" applyNumberFormat="1" applyFont="1" applyFill="1" applyBorder="1" applyAlignment="1">
      <alignment horizontal="right" vertical="top" wrapText="1"/>
    </xf>
    <xf numFmtId="0" fontId="11" fillId="0" borderId="0" xfId="0" applyFont="1" applyFill="1" applyBorder="1" applyAlignment="1">
      <alignment horizontal="justify" vertical="top" wrapText="1"/>
    </xf>
    <xf numFmtId="0" fontId="11" fillId="0" borderId="0" xfId="0" applyFont="1" applyFill="1" applyBorder="1" applyAlignment="1">
      <alignment horizontal="justify" vertical="justify" wrapText="1"/>
    </xf>
    <xf numFmtId="0" fontId="18" fillId="0" borderId="0" xfId="0" applyFont="1" applyFill="1" applyBorder="1" applyAlignment="1">
      <alignment horizontal="center" vertical="top" wrapText="1"/>
    </xf>
    <xf numFmtId="4" fontId="18" fillId="0" borderId="0" xfId="0" applyNumberFormat="1" applyFont="1" applyFill="1" applyBorder="1" applyAlignment="1">
      <alignment horizontal="right" vertical="top" wrapText="1"/>
    </xf>
    <xf numFmtId="0" fontId="0" fillId="34" borderId="0" xfId="0" applyFont="1" applyFill="1" applyAlignment="1" applyProtection="1">
      <alignment/>
      <protection/>
    </xf>
    <xf numFmtId="0" fontId="20" fillId="0" borderId="0" xfId="0" applyFont="1" applyAlignment="1" applyProtection="1">
      <alignment/>
      <protection/>
    </xf>
    <xf numFmtId="0" fontId="15" fillId="0" borderId="0" xfId="0" applyFont="1" applyBorder="1" applyAlignment="1" applyProtection="1">
      <alignment horizontal="justify" vertical="top"/>
      <protection/>
    </xf>
    <xf numFmtId="166" fontId="1" fillId="34" borderId="0" xfId="56" applyFont="1" applyFill="1" applyBorder="1" applyAlignment="1" applyProtection="1">
      <alignment horizontal="center" vertical="top"/>
      <protection/>
    </xf>
    <xf numFmtId="166" fontId="16" fillId="0" borderId="0" xfId="56" applyFont="1" applyFill="1" applyBorder="1" applyAlignment="1" applyProtection="1">
      <alignment horizontal="center" vertical="top"/>
      <protection/>
    </xf>
    <xf numFmtId="166" fontId="18" fillId="0" borderId="0" xfId="56" applyFont="1" applyBorder="1" applyAlignment="1" applyProtection="1">
      <alignment horizontal="justify" vertical="top"/>
      <protection/>
    </xf>
    <xf numFmtId="0" fontId="1" fillId="0" borderId="0" xfId="0" applyFont="1" applyAlignment="1" applyProtection="1">
      <alignment horizontal="justify" vertical="justify"/>
      <protection/>
    </xf>
    <xf numFmtId="0" fontId="1" fillId="34" borderId="0" xfId="0" applyFont="1" applyFill="1" applyAlignment="1" applyProtection="1">
      <alignment horizontal="justify" vertical="justify"/>
      <protection/>
    </xf>
    <xf numFmtId="0" fontId="16" fillId="0" borderId="0" xfId="0" applyFont="1" applyFill="1" applyAlignment="1" applyProtection="1">
      <alignment horizontal="justify" vertical="justify"/>
      <protection/>
    </xf>
    <xf numFmtId="0" fontId="0" fillId="0" borderId="0" xfId="0" applyAlignment="1" applyProtection="1">
      <alignment horizontal="justify" vertical="justify"/>
      <protection/>
    </xf>
    <xf numFmtId="0" fontId="17" fillId="0" borderId="0" xfId="0" applyFont="1" applyAlignment="1" applyProtection="1">
      <alignment horizontal="justify" vertical="justify"/>
      <protection/>
    </xf>
    <xf numFmtId="0" fontId="16" fillId="0" borderId="0" xfId="0" applyFont="1" applyAlignment="1" applyProtection="1">
      <alignment horizontal="justify" vertical="justify"/>
      <protection/>
    </xf>
    <xf numFmtId="0" fontId="0" fillId="0" borderId="0" xfId="0" applyFont="1" applyAlignment="1" applyProtection="1">
      <alignment horizontal="justify" vertical="justify"/>
      <protection/>
    </xf>
    <xf numFmtId="0" fontId="1" fillId="34" borderId="0" xfId="0" applyFont="1" applyFill="1" applyBorder="1" applyAlignment="1">
      <alignment horizontal="justify" vertical="justify" wrapText="1"/>
    </xf>
    <xf numFmtId="0" fontId="16" fillId="0" borderId="0" xfId="0" applyFont="1" applyFill="1" applyBorder="1" applyAlignment="1">
      <alignment horizontal="justify" vertical="justify" wrapText="1"/>
    </xf>
    <xf numFmtId="0" fontId="1" fillId="0" borderId="0" xfId="0" applyFont="1" applyAlignment="1" applyProtection="1">
      <alignment horizontal="center" vertical="top"/>
      <protection/>
    </xf>
    <xf numFmtId="0" fontId="1" fillId="34" borderId="0" xfId="0" applyFont="1" applyFill="1" applyAlignment="1" applyProtection="1">
      <alignment horizontal="center" vertical="top"/>
      <protection/>
    </xf>
    <xf numFmtId="0" fontId="16" fillId="0" borderId="0" xfId="0" applyFont="1" applyFill="1" applyAlignment="1" applyProtection="1">
      <alignment horizontal="center" vertical="top"/>
      <protection/>
    </xf>
    <xf numFmtId="0" fontId="17" fillId="0" borderId="0" xfId="0" applyFont="1" applyAlignment="1" applyProtection="1">
      <alignment horizontal="center" vertical="top"/>
      <protection/>
    </xf>
    <xf numFmtId="0" fontId="16" fillId="0" borderId="0" xfId="0" applyFont="1" applyAlignment="1" applyProtection="1">
      <alignment horizontal="center" vertical="top"/>
      <protection/>
    </xf>
    <xf numFmtId="0" fontId="0" fillId="0" borderId="0" xfId="0" applyFont="1" applyAlignment="1" applyProtection="1">
      <alignment horizontal="center" vertical="top"/>
      <protection/>
    </xf>
    <xf numFmtId="0" fontId="1" fillId="0" borderId="0" xfId="0" applyFont="1" applyAlignment="1" applyProtection="1">
      <alignment vertical="top"/>
      <protection/>
    </xf>
    <xf numFmtId="0" fontId="1" fillId="34" borderId="0" xfId="0" applyFont="1" applyFill="1" applyAlignment="1" applyProtection="1">
      <alignment vertical="top"/>
      <protection/>
    </xf>
    <xf numFmtId="0" fontId="16" fillId="0" borderId="0" xfId="0" applyFont="1" applyFill="1" applyAlignment="1" applyProtection="1">
      <alignment vertical="top"/>
      <protection/>
    </xf>
    <xf numFmtId="0" fontId="17" fillId="0" borderId="0" xfId="0" applyFont="1" applyAlignment="1" applyProtection="1">
      <alignment vertical="top"/>
      <protection/>
    </xf>
    <xf numFmtId="0" fontId="16" fillId="0" borderId="0" xfId="0" applyFont="1" applyAlignment="1" applyProtection="1">
      <alignment vertical="top"/>
      <protection/>
    </xf>
    <xf numFmtId="0" fontId="0" fillId="0" borderId="0" xfId="0" applyFont="1" applyAlignment="1" applyProtection="1">
      <alignment vertical="top"/>
      <protection/>
    </xf>
    <xf numFmtId="166" fontId="0" fillId="0" borderId="0" xfId="56" applyFont="1" applyAlignment="1" applyProtection="1">
      <alignment vertical="top"/>
      <protection/>
    </xf>
    <xf numFmtId="166" fontId="17" fillId="0" borderId="0" xfId="56" applyFont="1" applyAlignment="1" applyProtection="1">
      <alignment vertical="top"/>
      <protection/>
    </xf>
    <xf numFmtId="166" fontId="16" fillId="0" borderId="0" xfId="56" applyFont="1" applyAlignment="1" applyProtection="1">
      <alignment vertical="top"/>
      <protection/>
    </xf>
    <xf numFmtId="166" fontId="0" fillId="0" borderId="0" xfId="56" applyFont="1" applyAlignment="1" applyProtection="1">
      <alignment vertical="top"/>
      <protection/>
    </xf>
    <xf numFmtId="166" fontId="0" fillId="34" borderId="0" xfId="56" applyFont="1" applyFill="1" applyAlignment="1" applyProtection="1">
      <alignment vertical="top"/>
      <protection/>
    </xf>
    <xf numFmtId="166" fontId="20" fillId="0" borderId="0" xfId="56" applyFont="1" applyAlignment="1" applyProtection="1">
      <alignment vertical="top"/>
      <protection/>
    </xf>
    <xf numFmtId="166" fontId="21" fillId="34" borderId="0" xfId="56" applyFont="1" applyFill="1" applyBorder="1" applyAlignment="1" applyProtection="1">
      <alignment horizontal="justify" vertical="top"/>
      <protection/>
    </xf>
    <xf numFmtId="166" fontId="22" fillId="0" borderId="0" xfId="56" applyFont="1" applyFill="1" applyBorder="1" applyAlignment="1" applyProtection="1">
      <alignment horizontal="justify" vertical="top"/>
      <protection/>
    </xf>
    <xf numFmtId="166" fontId="23" fillId="0" borderId="0" xfId="56" applyFont="1" applyBorder="1" applyAlignment="1" applyProtection="1">
      <alignment horizontal="justify" vertical="top"/>
      <protection/>
    </xf>
    <xf numFmtId="166" fontId="22" fillId="0" borderId="0" xfId="56" applyFont="1" applyBorder="1" applyAlignment="1" applyProtection="1">
      <alignment horizontal="justify" vertical="top"/>
      <protection/>
    </xf>
    <xf numFmtId="166" fontId="22" fillId="0" borderId="0" xfId="56" applyFont="1" applyFill="1" applyBorder="1" applyAlignment="1" applyProtection="1">
      <alignment horizontal="center" vertical="top"/>
      <protection/>
    </xf>
    <xf numFmtId="0" fontId="0" fillId="0" borderId="0" xfId="0" applyFill="1" applyAlignment="1" applyProtection="1">
      <alignment horizontal="justify" vertical="justify"/>
      <protection/>
    </xf>
    <xf numFmtId="166" fontId="1" fillId="0" borderId="0" xfId="56" applyFont="1" applyBorder="1" applyAlignment="1" applyProtection="1">
      <alignmen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15" fontId="11" fillId="0" borderId="23" xfId="0" applyNumberFormat="1" applyFont="1" applyBorder="1" applyAlignment="1" applyProtection="1">
      <alignment horizontal="center" vertical="top" wrapText="1"/>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4"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20" xfId="61" applyNumberFormat="1" applyFont="1" applyBorder="1" applyAlignment="1" applyProtection="1">
      <alignment horizontal="justify" vertical="top"/>
      <protection locked="0"/>
    </xf>
    <xf numFmtId="4" fontId="1" fillId="0" borderId="24" xfId="61" applyNumberFormat="1" applyFont="1" applyBorder="1" applyAlignment="1" applyProtection="1">
      <alignment horizontal="justify" vertical="top"/>
      <protection locked="0"/>
    </xf>
    <xf numFmtId="0" fontId="10" fillId="0" borderId="16" xfId="61" applyFont="1" applyBorder="1" applyAlignment="1" applyProtection="1">
      <alignment horizontal="right" vertical="top"/>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9155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7"/>
  <sheetViews>
    <sheetView tabSelected="1" view="pageBreakPreview" zoomScale="90" zoomScaleSheetLayoutView="90" zoomScalePageLayoutView="0" workbookViewId="0" topLeftCell="A1">
      <selection activeCell="A4" sqref="A4:G4"/>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6.4218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44" t="s">
        <v>21</v>
      </c>
      <c r="B1" s="144"/>
      <c r="C1" s="144"/>
      <c r="D1" s="144"/>
      <c r="E1" s="144"/>
      <c r="F1" s="144"/>
      <c r="G1" s="144"/>
    </row>
    <row r="2" spans="1:7" ht="15.75">
      <c r="A2" s="145" t="s">
        <v>0</v>
      </c>
      <c r="B2" s="145"/>
      <c r="C2" s="145"/>
      <c r="D2" s="145"/>
      <c r="E2" s="145"/>
      <c r="F2" s="145"/>
      <c r="G2" s="145"/>
    </row>
    <row r="3" spans="1:7" ht="15.75">
      <c r="A3" s="145"/>
      <c r="B3" s="145"/>
      <c r="C3" s="145"/>
      <c r="D3" s="145"/>
      <c r="E3" s="145"/>
      <c r="F3" s="145"/>
      <c r="G3" s="145"/>
    </row>
    <row r="4" spans="1:7" ht="15">
      <c r="A4" s="146" t="s">
        <v>22</v>
      </c>
      <c r="B4" s="146"/>
      <c r="C4" s="146"/>
      <c r="D4" s="146"/>
      <c r="E4" s="146"/>
      <c r="F4" s="146"/>
      <c r="G4" s="146"/>
    </row>
    <row r="5" spans="1:7" ht="16.5" thickBot="1">
      <c r="A5" s="145"/>
      <c r="B5" s="145"/>
      <c r="C5" s="145"/>
      <c r="D5" s="145"/>
      <c r="E5" s="145"/>
      <c r="F5" s="145"/>
      <c r="G5" s="145"/>
    </row>
    <row r="6" spans="1:7" ht="12.75" customHeight="1">
      <c r="A6" s="120" t="s">
        <v>1</v>
      </c>
      <c r="B6" s="121"/>
      <c r="C6" s="122"/>
      <c r="D6" s="15" t="s">
        <v>2</v>
      </c>
      <c r="E6" s="35" t="s">
        <v>3</v>
      </c>
      <c r="F6" s="127" t="s">
        <v>227</v>
      </c>
      <c r="G6" s="128"/>
    </row>
    <row r="7" spans="1:7" ht="20.25" customHeight="1">
      <c r="A7" s="147" t="s">
        <v>229</v>
      </c>
      <c r="B7" s="148"/>
      <c r="C7" s="149"/>
      <c r="D7" s="126">
        <v>40105</v>
      </c>
      <c r="E7" s="119" t="s">
        <v>20</v>
      </c>
      <c r="F7" s="129" t="s">
        <v>228</v>
      </c>
      <c r="G7" s="130"/>
    </row>
    <row r="8" spans="1:7" ht="12.75" customHeight="1">
      <c r="A8" s="147"/>
      <c r="B8" s="148"/>
      <c r="C8" s="149"/>
      <c r="D8" s="126"/>
      <c r="E8" s="119"/>
      <c r="F8" s="129"/>
      <c r="G8" s="130"/>
    </row>
    <row r="9" spans="1:7" ht="12.75" customHeight="1">
      <c r="A9" s="147"/>
      <c r="B9" s="148"/>
      <c r="C9" s="149"/>
      <c r="D9" s="16" t="s">
        <v>18</v>
      </c>
      <c r="E9" s="125" t="s">
        <v>4</v>
      </c>
      <c r="F9" s="123"/>
      <c r="G9" s="124"/>
    </row>
    <row r="10" spans="1:7" ht="12.75">
      <c r="A10" s="147"/>
      <c r="B10" s="148"/>
      <c r="C10" s="149"/>
      <c r="D10" s="17">
        <v>40119</v>
      </c>
      <c r="E10" s="125"/>
      <c r="F10" s="123"/>
      <c r="G10" s="124"/>
    </row>
    <row r="11" spans="1:7" ht="12.75">
      <c r="A11" s="41"/>
      <c r="B11" s="7"/>
      <c r="C11" s="49"/>
      <c r="D11" s="18" t="s">
        <v>19</v>
      </c>
      <c r="E11" s="125" t="s">
        <v>5</v>
      </c>
      <c r="F11" s="123"/>
      <c r="G11" s="124"/>
    </row>
    <row r="12" spans="1:7" ht="13.5" thickBot="1">
      <c r="A12" s="133"/>
      <c r="B12" s="134"/>
      <c r="C12" s="135"/>
      <c r="D12" s="19">
        <v>40298</v>
      </c>
      <c r="E12" s="140"/>
      <c r="F12" s="138"/>
      <c r="G12" s="139"/>
    </row>
    <row r="13" ht="6" customHeight="1" thickBot="1"/>
    <row r="14" spans="1:7" ht="12.75">
      <c r="A14" s="136" t="s">
        <v>6</v>
      </c>
      <c r="B14" s="131" t="s">
        <v>7</v>
      </c>
      <c r="C14" s="24" t="s">
        <v>8</v>
      </c>
      <c r="D14" s="150" t="s">
        <v>9</v>
      </c>
      <c r="E14" s="3" t="s">
        <v>10</v>
      </c>
      <c r="F14" s="131" t="s">
        <v>11</v>
      </c>
      <c r="G14" s="2" t="s">
        <v>12</v>
      </c>
    </row>
    <row r="15" spans="1:7" ht="13.5" thickBot="1">
      <c r="A15" s="137"/>
      <c r="B15" s="132"/>
      <c r="C15" s="25"/>
      <c r="D15" s="151"/>
      <c r="E15" s="5" t="s">
        <v>13</v>
      </c>
      <c r="F15" s="132"/>
      <c r="G15" s="4" t="s">
        <v>14</v>
      </c>
    </row>
    <row r="16" ht="6" customHeight="1"/>
    <row r="17" spans="1:7" s="64" customFormat="1" ht="63.75">
      <c r="A17" s="94" t="s">
        <v>211</v>
      </c>
      <c r="B17" s="85" t="str">
        <f>A7</f>
        <v>CONSTRUCCION DE PLANTA DE TRATAMIENTO DE AGUAS RESIDUALES, CÁRCAMO DE BOMBEO Y LÍNEA DE IMPULCIÓN Y CONSTRUCCION DE ALCANTARILLADO SANITARIO PARA LA LOCALIDAD DE QUIMIXTO MUNICIPIO DE CABO CORRIENTES , JALISCO</v>
      </c>
      <c r="C17" s="94"/>
      <c r="D17" s="100"/>
      <c r="F17" s="38" t="e">
        <f>SUM(F18+F52)</f>
        <v>#VALUE!</v>
      </c>
      <c r="G17" s="65">
        <f aca="true" t="shared" si="0" ref="G17:G80">IF(E17="","",Num_letra(E17))</f>
      </c>
    </row>
    <row r="18" spans="1:7" s="58" customFormat="1" ht="12.75" customHeight="1">
      <c r="A18" s="95" t="s">
        <v>193</v>
      </c>
      <c r="B18" s="86" t="s">
        <v>24</v>
      </c>
      <c r="C18" s="95"/>
      <c r="D18" s="101"/>
      <c r="F18" s="112" t="e">
        <f>SUM(F19+F35)</f>
        <v>#VALUE!</v>
      </c>
      <c r="G18" s="59">
        <f t="shared" si="0"/>
      </c>
    </row>
    <row r="19" spans="1:7" s="67" customFormat="1" ht="12.75" customHeight="1">
      <c r="A19" s="96" t="s">
        <v>195</v>
      </c>
      <c r="B19" s="87" t="s">
        <v>24</v>
      </c>
      <c r="C19" s="96"/>
      <c r="D19" s="102"/>
      <c r="F19" s="113" t="e">
        <f>SUM(F20+F21+F23+F25+F27+F29+F31+F33)</f>
        <v>#VALUE!</v>
      </c>
      <c r="G19" s="68">
        <f t="shared" si="0"/>
      </c>
    </row>
    <row r="20" spans="1:7" ht="114.75">
      <c r="A20" s="48" t="s">
        <v>41</v>
      </c>
      <c r="B20" s="117" t="s">
        <v>23</v>
      </c>
      <c r="C20" s="48" t="s">
        <v>55</v>
      </c>
      <c r="D20" s="14">
        <v>1</v>
      </c>
      <c r="E20" s="106"/>
      <c r="F20" s="26">
        <f>IF(E20="","",ROUND(D20*E20,2))</f>
      </c>
      <c r="G20" s="7">
        <f t="shared" si="0"/>
      </c>
    </row>
    <row r="21" spans="1:7" s="62" customFormat="1" ht="12.75" customHeight="1">
      <c r="A21" s="97" t="s">
        <v>194</v>
      </c>
      <c r="B21" s="89" t="s">
        <v>25</v>
      </c>
      <c r="C21" s="97"/>
      <c r="D21" s="103"/>
      <c r="E21" s="107"/>
      <c r="F21" s="114">
        <f>SUM(F22)</f>
        <v>0</v>
      </c>
      <c r="G21" s="63">
        <f t="shared" si="0"/>
      </c>
    </row>
    <row r="22" spans="1:7" ht="64.5" customHeight="1">
      <c r="A22" s="48" t="s">
        <v>213</v>
      </c>
      <c r="B22" s="88" t="s">
        <v>212</v>
      </c>
      <c r="C22" s="48" t="s">
        <v>56</v>
      </c>
      <c r="D22" s="14">
        <v>75</v>
      </c>
      <c r="E22" s="106"/>
      <c r="F22" s="26">
        <f>IF(E22="","",ROUND(D22*E22,2))</f>
      </c>
      <c r="G22" s="7">
        <f t="shared" si="0"/>
      </c>
    </row>
    <row r="23" spans="1:7" s="62" customFormat="1" ht="12.75" customHeight="1">
      <c r="A23" s="97" t="s">
        <v>205</v>
      </c>
      <c r="B23" s="89" t="s">
        <v>26</v>
      </c>
      <c r="C23" s="97"/>
      <c r="D23" s="103"/>
      <c r="E23" s="107"/>
      <c r="F23" s="114">
        <f>SUM(F24)</f>
        <v>0</v>
      </c>
      <c r="G23" s="63">
        <f t="shared" si="0"/>
      </c>
    </row>
    <row r="24" spans="1:7" ht="63.75">
      <c r="A24" s="48" t="s">
        <v>42</v>
      </c>
      <c r="B24" s="88" t="s">
        <v>214</v>
      </c>
      <c r="C24" s="48" t="s">
        <v>57</v>
      </c>
      <c r="D24" s="14">
        <v>400</v>
      </c>
      <c r="E24" s="106"/>
      <c r="F24" s="26">
        <f>IF(E24="","",ROUND(D24*E24,2))</f>
      </c>
      <c r="G24" s="7">
        <f t="shared" si="0"/>
      </c>
    </row>
    <row r="25" spans="1:7" s="62" customFormat="1" ht="12.75" customHeight="1">
      <c r="A25" s="97" t="s">
        <v>206</v>
      </c>
      <c r="B25" s="89" t="s">
        <v>27</v>
      </c>
      <c r="C25" s="97"/>
      <c r="D25" s="103"/>
      <c r="E25" s="107"/>
      <c r="F25" s="114">
        <f>SUM(F26)</f>
        <v>0</v>
      </c>
      <c r="G25" s="63">
        <f t="shared" si="0"/>
      </c>
    </row>
    <row r="26" spans="1:7" ht="76.5">
      <c r="A26" s="48" t="s">
        <v>43</v>
      </c>
      <c r="B26" s="88" t="s">
        <v>215</v>
      </c>
      <c r="C26" s="48" t="s">
        <v>56</v>
      </c>
      <c r="D26" s="14">
        <v>40</v>
      </c>
      <c r="E26" s="106"/>
      <c r="F26" s="26">
        <f>IF(E26="","",ROUND(D26*E26,2))</f>
      </c>
      <c r="G26" s="7">
        <f t="shared" si="0"/>
      </c>
    </row>
    <row r="27" spans="1:7" s="62" customFormat="1" ht="12.75" customHeight="1">
      <c r="A27" s="97" t="s">
        <v>207</v>
      </c>
      <c r="B27" s="89" t="s">
        <v>28</v>
      </c>
      <c r="C27" s="97"/>
      <c r="D27" s="103"/>
      <c r="E27" s="107"/>
      <c r="F27" s="114">
        <f>SUM(F28)</f>
        <v>0</v>
      </c>
      <c r="G27" s="63">
        <f t="shared" si="0"/>
      </c>
    </row>
    <row r="28" spans="1:7" ht="89.25">
      <c r="A28" s="48" t="s">
        <v>44</v>
      </c>
      <c r="B28" s="88" t="s">
        <v>216</v>
      </c>
      <c r="C28" s="48" t="s">
        <v>56</v>
      </c>
      <c r="D28" s="14">
        <v>800</v>
      </c>
      <c r="E28" s="106"/>
      <c r="F28" s="26">
        <f>IF(E28="","",ROUND(D28*E28,2))</f>
      </c>
      <c r="G28" s="7">
        <f t="shared" si="0"/>
      </c>
    </row>
    <row r="29" spans="1:7" s="62" customFormat="1" ht="12.75" customHeight="1">
      <c r="A29" s="97" t="s">
        <v>208</v>
      </c>
      <c r="B29" s="89" t="s">
        <v>29</v>
      </c>
      <c r="C29" s="97"/>
      <c r="D29" s="103"/>
      <c r="E29" s="107"/>
      <c r="F29" s="114">
        <f>SUM(F30)</f>
        <v>0</v>
      </c>
      <c r="G29" s="63">
        <f t="shared" si="0"/>
      </c>
    </row>
    <row r="30" spans="1:7" ht="51">
      <c r="A30" s="48" t="s">
        <v>45</v>
      </c>
      <c r="B30" s="88" t="s">
        <v>217</v>
      </c>
      <c r="C30" s="48" t="s">
        <v>56</v>
      </c>
      <c r="D30" s="14">
        <v>120</v>
      </c>
      <c r="E30" s="106"/>
      <c r="F30" s="26">
        <f>IF(E30="","",ROUND(D30*E30,2))</f>
      </c>
      <c r="G30" s="7">
        <f t="shared" si="0"/>
      </c>
    </row>
    <row r="31" spans="1:7" s="62" customFormat="1" ht="12.75" customHeight="1">
      <c r="A31" s="97" t="s">
        <v>209</v>
      </c>
      <c r="B31" s="89" t="s">
        <v>30</v>
      </c>
      <c r="C31" s="97"/>
      <c r="D31" s="103"/>
      <c r="E31" s="107"/>
      <c r="F31" s="114">
        <f>SUM(F32)</f>
        <v>0</v>
      </c>
      <c r="G31" s="63">
        <f t="shared" si="0"/>
      </c>
    </row>
    <row r="32" spans="1:7" ht="102">
      <c r="A32" s="48" t="s">
        <v>46</v>
      </c>
      <c r="B32" s="88" t="s">
        <v>218</v>
      </c>
      <c r="C32" s="48" t="s">
        <v>58</v>
      </c>
      <c r="D32" s="14">
        <v>400</v>
      </c>
      <c r="E32" s="106"/>
      <c r="F32" s="26">
        <f>IF(E32="","",ROUND(D32*E32,2))</f>
      </c>
      <c r="G32" s="7">
        <f t="shared" si="0"/>
      </c>
    </row>
    <row r="33" spans="1:7" s="62" customFormat="1" ht="12.75" customHeight="1">
      <c r="A33" s="97" t="s">
        <v>210</v>
      </c>
      <c r="B33" s="89" t="s">
        <v>31</v>
      </c>
      <c r="C33" s="97"/>
      <c r="D33" s="103"/>
      <c r="E33" s="107"/>
      <c r="F33" s="114">
        <f>SUM(F34)</f>
        <v>0</v>
      </c>
      <c r="G33" s="63">
        <f t="shared" si="0"/>
      </c>
    </row>
    <row r="34" spans="1:7" ht="102">
      <c r="A34" s="48" t="s">
        <v>47</v>
      </c>
      <c r="B34" s="88" t="s">
        <v>219</v>
      </c>
      <c r="C34" s="48" t="s">
        <v>59</v>
      </c>
      <c r="D34" s="14">
        <v>1</v>
      </c>
      <c r="E34" s="106"/>
      <c r="F34" s="26">
        <f>IF(E34="","",ROUND(D34*E34,2))</f>
      </c>
      <c r="G34" s="7">
        <f t="shared" si="0"/>
      </c>
    </row>
    <row r="35" spans="1:7" s="60" customFormat="1" ht="12.75" customHeight="1">
      <c r="A35" s="98" t="s">
        <v>196</v>
      </c>
      <c r="B35" s="90" t="s">
        <v>32</v>
      </c>
      <c r="C35" s="98"/>
      <c r="D35" s="104"/>
      <c r="E35" s="108"/>
      <c r="F35" s="115">
        <f>SUM(F36+F38+F40+F42+F44+F46+F48+F50)</f>
        <v>0</v>
      </c>
      <c r="G35" s="61">
        <f t="shared" si="0"/>
      </c>
    </row>
    <row r="36" spans="1:7" s="62" customFormat="1" ht="12.75" customHeight="1">
      <c r="A36" s="97" t="s">
        <v>197</v>
      </c>
      <c r="B36" s="89" t="s">
        <v>33</v>
      </c>
      <c r="C36" s="97"/>
      <c r="D36" s="103"/>
      <c r="E36" s="107"/>
      <c r="F36" s="114">
        <f>SUM(F37)</f>
        <v>0</v>
      </c>
      <c r="G36" s="63">
        <f t="shared" si="0"/>
      </c>
    </row>
    <row r="37" spans="1:7" s="66" customFormat="1" ht="25.5">
      <c r="A37" s="99" t="s">
        <v>48</v>
      </c>
      <c r="B37" s="91" t="s">
        <v>33</v>
      </c>
      <c r="C37" s="99" t="s">
        <v>58</v>
      </c>
      <c r="D37" s="105">
        <v>430</v>
      </c>
      <c r="E37" s="109"/>
      <c r="F37" s="26">
        <f>IF(E37="","",ROUND(D37*E37,2))</f>
      </c>
      <c r="G37" s="7">
        <f t="shared" si="0"/>
      </c>
    </row>
    <row r="38" spans="1:7" s="62" customFormat="1" ht="12.75" customHeight="1">
      <c r="A38" s="97" t="s">
        <v>198</v>
      </c>
      <c r="B38" s="89" t="s">
        <v>34</v>
      </c>
      <c r="C38" s="97"/>
      <c r="D38" s="103"/>
      <c r="E38" s="107"/>
      <c r="F38" s="114">
        <f>SUM(F39)</f>
        <v>0</v>
      </c>
      <c r="G38" s="63">
        <f t="shared" si="0"/>
      </c>
    </row>
    <row r="39" spans="1:7" ht="25.5">
      <c r="A39" s="48" t="s">
        <v>49</v>
      </c>
      <c r="B39" s="88" t="s">
        <v>220</v>
      </c>
      <c r="C39" s="48" t="s">
        <v>56</v>
      </c>
      <c r="D39" s="14">
        <v>212</v>
      </c>
      <c r="E39" s="106"/>
      <c r="F39" s="26">
        <f>IF(E39="","",ROUND(D39*E39,2))</f>
      </c>
      <c r="G39" s="7">
        <f t="shared" si="0"/>
      </c>
    </row>
    <row r="40" spans="1:7" s="62" customFormat="1" ht="12.75" customHeight="1">
      <c r="A40" s="97" t="s">
        <v>199</v>
      </c>
      <c r="B40" s="89" t="s">
        <v>35</v>
      </c>
      <c r="C40" s="97"/>
      <c r="D40" s="103"/>
      <c r="E40" s="107"/>
      <c r="F40" s="114">
        <f>SUM(F41)</f>
        <v>0</v>
      </c>
      <c r="G40" s="63">
        <f t="shared" si="0"/>
      </c>
    </row>
    <row r="41" spans="1:7" ht="25.5">
      <c r="A41" s="48" t="s">
        <v>50</v>
      </c>
      <c r="B41" s="88" t="s">
        <v>221</v>
      </c>
      <c r="C41" s="48" t="s">
        <v>56</v>
      </c>
      <c r="D41" s="14">
        <v>143</v>
      </c>
      <c r="E41" s="106"/>
      <c r="F41" s="26">
        <f>IF(E41="","",ROUND(D41*E41,2))</f>
      </c>
      <c r="G41" s="7">
        <f t="shared" si="0"/>
      </c>
    </row>
    <row r="42" spans="1:7" s="62" customFormat="1" ht="12.75" customHeight="1">
      <c r="A42" s="97" t="s">
        <v>200</v>
      </c>
      <c r="B42" s="89" t="s">
        <v>36</v>
      </c>
      <c r="C42" s="97"/>
      <c r="D42" s="103"/>
      <c r="E42" s="107"/>
      <c r="F42" s="114">
        <f>SUM(F43)</f>
        <v>0</v>
      </c>
      <c r="G42" s="63">
        <f t="shared" si="0"/>
      </c>
    </row>
    <row r="43" spans="1:7" ht="63.75">
      <c r="A43" s="48" t="s">
        <v>51</v>
      </c>
      <c r="B43" s="88" t="s">
        <v>222</v>
      </c>
      <c r="C43" s="48" t="s">
        <v>56</v>
      </c>
      <c r="D43" s="14">
        <v>164</v>
      </c>
      <c r="E43" s="106"/>
      <c r="F43" s="26">
        <f>IF(E43="","",ROUND(D43*E43,2))</f>
      </c>
      <c r="G43" s="7">
        <f t="shared" si="0"/>
      </c>
    </row>
    <row r="44" spans="1:7" s="62" customFormat="1" ht="12.75" customHeight="1">
      <c r="A44" s="97" t="s">
        <v>201</v>
      </c>
      <c r="B44" s="89" t="s">
        <v>37</v>
      </c>
      <c r="C44" s="97"/>
      <c r="D44" s="103"/>
      <c r="E44" s="107"/>
      <c r="F44" s="114">
        <f>SUM(F45)</f>
        <v>0</v>
      </c>
      <c r="G44" s="63">
        <f t="shared" si="0"/>
      </c>
    </row>
    <row r="45" spans="1:7" ht="51">
      <c r="A45" s="48" t="s">
        <v>52</v>
      </c>
      <c r="B45" s="88" t="s">
        <v>223</v>
      </c>
      <c r="C45" s="48" t="s">
        <v>56</v>
      </c>
      <c r="D45" s="14">
        <v>75</v>
      </c>
      <c r="E45" s="106"/>
      <c r="F45" s="26">
        <f>IF(E45="","",ROUND(D45*E45,2))</f>
      </c>
      <c r="G45" s="7">
        <f t="shared" si="0"/>
      </c>
    </row>
    <row r="46" spans="1:7" s="62" customFormat="1" ht="13.5" customHeight="1">
      <c r="A46" s="97" t="s">
        <v>202</v>
      </c>
      <c r="B46" s="89" t="s">
        <v>38</v>
      </c>
      <c r="C46" s="97"/>
      <c r="D46" s="103"/>
      <c r="E46" s="107"/>
      <c r="F46" s="114">
        <f>SUM(F47)</f>
        <v>0</v>
      </c>
      <c r="G46" s="63">
        <f t="shared" si="0"/>
      </c>
    </row>
    <row r="47" spans="1:7" ht="76.5">
      <c r="A47" s="48" t="s">
        <v>53</v>
      </c>
      <c r="B47" s="88" t="s">
        <v>224</v>
      </c>
      <c r="C47" s="48" t="s">
        <v>56</v>
      </c>
      <c r="D47" s="14">
        <v>117</v>
      </c>
      <c r="E47" s="106"/>
      <c r="F47" s="26">
        <f>IF(E47="","",ROUND(D47*E47,2))</f>
      </c>
      <c r="G47" s="7">
        <f t="shared" si="0"/>
      </c>
    </row>
    <row r="48" spans="1:7" s="62" customFormat="1" ht="13.5" customHeight="1">
      <c r="A48" s="97" t="s">
        <v>203</v>
      </c>
      <c r="B48" s="89" t="s">
        <v>39</v>
      </c>
      <c r="C48" s="97"/>
      <c r="D48" s="103"/>
      <c r="E48" s="107"/>
      <c r="F48" s="114">
        <f>SUM(F49)</f>
        <v>0</v>
      </c>
      <c r="G48" s="63">
        <f t="shared" si="0"/>
      </c>
    </row>
    <row r="49" spans="1:7" ht="63.75">
      <c r="A49" s="48" t="s">
        <v>54</v>
      </c>
      <c r="B49" s="88" t="s">
        <v>225</v>
      </c>
      <c r="C49" s="48" t="s">
        <v>58</v>
      </c>
      <c r="D49" s="14">
        <v>730</v>
      </c>
      <c r="E49" s="106"/>
      <c r="F49" s="26">
        <f>IF(E49="","",ROUND(D49*E49,2))</f>
      </c>
      <c r="G49" s="7">
        <f t="shared" si="0"/>
      </c>
    </row>
    <row r="50" spans="1:7" s="62" customFormat="1" ht="13.5" customHeight="1">
      <c r="A50" s="97" t="s">
        <v>204</v>
      </c>
      <c r="B50" s="89" t="s">
        <v>40</v>
      </c>
      <c r="C50" s="97"/>
      <c r="D50" s="103"/>
      <c r="E50" s="107"/>
      <c r="F50" s="114">
        <f>SUM(F51)</f>
        <v>0</v>
      </c>
      <c r="G50" s="63">
        <f t="shared" si="0"/>
      </c>
    </row>
    <row r="51" spans="1:7" ht="51">
      <c r="A51" s="48" t="s">
        <v>43</v>
      </c>
      <c r="B51" s="117" t="s">
        <v>226</v>
      </c>
      <c r="C51" s="48" t="s">
        <v>55</v>
      </c>
      <c r="D51" s="14">
        <v>1</v>
      </c>
      <c r="E51" s="106"/>
      <c r="F51" s="26">
        <f>IF(E51="","",ROUND(D51*E51,2))</f>
      </c>
      <c r="G51" s="7">
        <f t="shared" si="0"/>
      </c>
    </row>
    <row r="52" spans="1:7" s="79" customFormat="1" ht="13.5" customHeight="1">
      <c r="A52" s="69" t="s">
        <v>60</v>
      </c>
      <c r="B52" s="92" t="s">
        <v>61</v>
      </c>
      <c r="C52" s="70"/>
      <c r="D52" s="71"/>
      <c r="E52" s="110"/>
      <c r="F52" s="82">
        <f>SUM(F53+F95+F107)</f>
        <v>0</v>
      </c>
      <c r="G52" s="57">
        <f t="shared" si="0"/>
      </c>
    </row>
    <row r="53" spans="1:7" s="80" customFormat="1" ht="13.5" customHeight="1">
      <c r="A53" s="72" t="s">
        <v>62</v>
      </c>
      <c r="B53" s="93" t="s">
        <v>61</v>
      </c>
      <c r="C53" s="73"/>
      <c r="D53" s="74"/>
      <c r="E53" s="111"/>
      <c r="F53" s="83">
        <f>SUM(F54:F94)</f>
        <v>0</v>
      </c>
      <c r="G53" s="81">
        <f t="shared" si="0"/>
      </c>
    </row>
    <row r="54" spans="1:7" ht="56.25">
      <c r="A54" s="75" t="s">
        <v>63</v>
      </c>
      <c r="B54" s="76" t="s">
        <v>64</v>
      </c>
      <c r="C54" s="77" t="s">
        <v>65</v>
      </c>
      <c r="D54" s="78">
        <v>2478.87</v>
      </c>
      <c r="E54" s="106"/>
      <c r="F54" s="84">
        <f aca="true" t="shared" si="1" ref="F54:F94">IF(E54="","",ROUND(D54*E54,2))</f>
      </c>
      <c r="G54" s="7">
        <f t="shared" si="0"/>
      </c>
    </row>
    <row r="55" spans="1:7" ht="45">
      <c r="A55" s="75" t="s">
        <v>66</v>
      </c>
      <c r="B55" s="76" t="s">
        <v>67</v>
      </c>
      <c r="C55" s="77" t="s">
        <v>56</v>
      </c>
      <c r="D55" s="78">
        <v>47.14</v>
      </c>
      <c r="E55" s="106"/>
      <c r="F55" s="84">
        <f t="shared" si="1"/>
      </c>
      <c r="G55" s="7">
        <f t="shared" si="0"/>
      </c>
    </row>
    <row r="56" spans="1:7" ht="67.5">
      <c r="A56" s="75" t="s">
        <v>68</v>
      </c>
      <c r="B56" s="76" t="s">
        <v>69</v>
      </c>
      <c r="C56" s="77" t="s">
        <v>56</v>
      </c>
      <c r="D56" s="78">
        <v>2450.66</v>
      </c>
      <c r="E56" s="106"/>
      <c r="F56" s="84">
        <f t="shared" si="1"/>
      </c>
      <c r="G56" s="7">
        <f t="shared" si="0"/>
      </c>
    </row>
    <row r="57" spans="1:7" ht="67.5">
      <c r="A57" s="75" t="s">
        <v>70</v>
      </c>
      <c r="B57" s="76" t="s">
        <v>71</v>
      </c>
      <c r="C57" s="77" t="s">
        <v>56</v>
      </c>
      <c r="D57" s="78">
        <v>26.4</v>
      </c>
      <c r="E57" s="106"/>
      <c r="F57" s="84">
        <f t="shared" si="1"/>
      </c>
      <c r="G57" s="7">
        <f t="shared" si="0"/>
      </c>
    </row>
    <row r="58" spans="1:7" ht="67.5">
      <c r="A58" s="75" t="s">
        <v>72</v>
      </c>
      <c r="B58" s="76" t="s">
        <v>73</v>
      </c>
      <c r="C58" s="77" t="s">
        <v>56</v>
      </c>
      <c r="D58" s="78">
        <v>17.6</v>
      </c>
      <c r="E58" s="106"/>
      <c r="F58" s="84">
        <f t="shared" si="1"/>
      </c>
      <c r="G58" s="7">
        <f t="shared" si="0"/>
      </c>
    </row>
    <row r="59" spans="1:7" ht="56.25">
      <c r="A59" s="75" t="s">
        <v>74</v>
      </c>
      <c r="B59" s="76" t="s">
        <v>75</v>
      </c>
      <c r="C59" s="77" t="s">
        <v>56</v>
      </c>
      <c r="D59" s="78">
        <v>1635.42</v>
      </c>
      <c r="E59" s="106"/>
      <c r="F59" s="84">
        <f t="shared" si="1"/>
      </c>
      <c r="G59" s="7">
        <f t="shared" si="0"/>
      </c>
    </row>
    <row r="60" spans="1:7" ht="67.5">
      <c r="A60" s="75" t="s">
        <v>76</v>
      </c>
      <c r="B60" s="76" t="s">
        <v>77</v>
      </c>
      <c r="C60" s="77" t="s">
        <v>56</v>
      </c>
      <c r="D60" s="78">
        <v>104.3</v>
      </c>
      <c r="E60" s="106"/>
      <c r="F60" s="84">
        <f t="shared" si="1"/>
      </c>
      <c r="G60" s="7">
        <f t="shared" si="0"/>
      </c>
    </row>
    <row r="61" spans="1:7" ht="67.5">
      <c r="A61" s="75" t="s">
        <v>78</v>
      </c>
      <c r="B61" s="76" t="s">
        <v>79</v>
      </c>
      <c r="C61" s="77" t="s">
        <v>56</v>
      </c>
      <c r="D61" s="78">
        <v>69.53</v>
      </c>
      <c r="E61" s="106"/>
      <c r="F61" s="84">
        <f t="shared" si="1"/>
      </c>
      <c r="G61" s="7">
        <f t="shared" si="0"/>
      </c>
    </row>
    <row r="62" spans="1:7" ht="67.5">
      <c r="A62" s="75" t="s">
        <v>80</v>
      </c>
      <c r="B62" s="76" t="s">
        <v>81</v>
      </c>
      <c r="C62" s="77" t="s">
        <v>56</v>
      </c>
      <c r="D62" s="78">
        <v>0.92</v>
      </c>
      <c r="E62" s="106"/>
      <c r="F62" s="84">
        <f t="shared" si="1"/>
      </c>
      <c r="G62" s="7">
        <f t="shared" si="0"/>
      </c>
    </row>
    <row r="63" spans="1:7" ht="33.75">
      <c r="A63" s="75" t="s">
        <v>82</v>
      </c>
      <c r="B63" s="76" t="s">
        <v>83</v>
      </c>
      <c r="C63" s="77" t="s">
        <v>84</v>
      </c>
      <c r="D63" s="78">
        <v>188</v>
      </c>
      <c r="E63" s="106"/>
      <c r="F63" s="84">
        <f t="shared" si="1"/>
      </c>
      <c r="G63" s="7">
        <f t="shared" si="0"/>
      </c>
    </row>
    <row r="64" spans="1:7" ht="90">
      <c r="A64" s="75" t="s">
        <v>85</v>
      </c>
      <c r="B64" s="76" t="s">
        <v>86</v>
      </c>
      <c r="C64" s="77" t="s">
        <v>58</v>
      </c>
      <c r="D64" s="78">
        <v>2662.66</v>
      </c>
      <c r="E64" s="106"/>
      <c r="F64" s="84">
        <f t="shared" si="1"/>
      </c>
      <c r="G64" s="7">
        <f t="shared" si="0"/>
      </c>
    </row>
    <row r="65" spans="1:7" ht="90">
      <c r="A65" s="75" t="s">
        <v>87</v>
      </c>
      <c r="B65" s="76" t="s">
        <v>88</v>
      </c>
      <c r="C65" s="77" t="s">
        <v>58</v>
      </c>
      <c r="D65" s="78">
        <v>311.13</v>
      </c>
      <c r="E65" s="106"/>
      <c r="F65" s="84">
        <f t="shared" si="1"/>
      </c>
      <c r="G65" s="7">
        <f t="shared" si="0"/>
      </c>
    </row>
    <row r="66" spans="1:7" ht="45">
      <c r="A66" s="75" t="s">
        <v>89</v>
      </c>
      <c r="B66" s="76" t="s">
        <v>90</v>
      </c>
      <c r="C66" s="77" t="s">
        <v>56</v>
      </c>
      <c r="D66" s="78">
        <v>7.69</v>
      </c>
      <c r="E66" s="106"/>
      <c r="F66" s="84">
        <f t="shared" si="1"/>
      </c>
      <c r="G66" s="7">
        <f t="shared" si="0"/>
      </c>
    </row>
    <row r="67" spans="1:7" ht="45">
      <c r="A67" s="75" t="s">
        <v>91</v>
      </c>
      <c r="B67" s="76" t="s">
        <v>92</v>
      </c>
      <c r="C67" s="77" t="s">
        <v>93</v>
      </c>
      <c r="D67" s="78">
        <v>78.73</v>
      </c>
      <c r="E67" s="106"/>
      <c r="F67" s="84">
        <f t="shared" si="1"/>
      </c>
      <c r="G67" s="7">
        <f t="shared" si="0"/>
      </c>
    </row>
    <row r="68" spans="1:7" ht="56.25">
      <c r="A68" s="75" t="s">
        <v>94</v>
      </c>
      <c r="B68" s="76" t="s">
        <v>95</v>
      </c>
      <c r="C68" s="77" t="s">
        <v>56</v>
      </c>
      <c r="D68" s="78">
        <v>234</v>
      </c>
      <c r="E68" s="106"/>
      <c r="F68" s="84">
        <f t="shared" si="1"/>
      </c>
      <c r="G68" s="7">
        <f t="shared" si="0"/>
      </c>
    </row>
    <row r="69" spans="1:7" ht="56.25">
      <c r="A69" s="75" t="s">
        <v>96</v>
      </c>
      <c r="B69" s="76" t="s">
        <v>97</v>
      </c>
      <c r="C69" s="77" t="s">
        <v>56</v>
      </c>
      <c r="D69" s="78">
        <v>1079.86</v>
      </c>
      <c r="E69" s="106"/>
      <c r="F69" s="84">
        <f t="shared" si="1"/>
      </c>
      <c r="G69" s="7">
        <f t="shared" si="0"/>
      </c>
    </row>
    <row r="70" spans="1:7" ht="56.25">
      <c r="A70" s="75" t="s">
        <v>98</v>
      </c>
      <c r="B70" s="76" t="s">
        <v>99</v>
      </c>
      <c r="C70" s="77" t="s">
        <v>56</v>
      </c>
      <c r="D70" s="78">
        <v>1553.55</v>
      </c>
      <c r="E70" s="106"/>
      <c r="F70" s="84">
        <f t="shared" si="1"/>
      </c>
      <c r="G70" s="7">
        <f t="shared" si="0"/>
      </c>
    </row>
    <row r="71" spans="1:7" ht="56.25">
      <c r="A71" s="75" t="s">
        <v>100</v>
      </c>
      <c r="B71" s="76" t="s">
        <v>101</v>
      </c>
      <c r="C71" s="77" t="s">
        <v>56</v>
      </c>
      <c r="D71" s="78">
        <v>466.8</v>
      </c>
      <c r="E71" s="106"/>
      <c r="F71" s="84">
        <f t="shared" si="1"/>
      </c>
      <c r="G71" s="7">
        <f t="shared" si="0"/>
      </c>
    </row>
    <row r="72" spans="1:7" ht="45">
      <c r="A72" s="75" t="s">
        <v>102</v>
      </c>
      <c r="B72" s="76" t="s">
        <v>103</v>
      </c>
      <c r="C72" s="77" t="s">
        <v>56</v>
      </c>
      <c r="D72" s="78">
        <v>55.47</v>
      </c>
      <c r="E72" s="106"/>
      <c r="F72" s="84">
        <f t="shared" si="1"/>
      </c>
      <c r="G72" s="7">
        <f t="shared" si="0"/>
      </c>
    </row>
    <row r="73" spans="1:7" ht="45">
      <c r="A73" s="75" t="s">
        <v>66</v>
      </c>
      <c r="B73" s="76" t="s">
        <v>104</v>
      </c>
      <c r="C73" s="77" t="s">
        <v>56</v>
      </c>
      <c r="D73" s="78">
        <v>424.32</v>
      </c>
      <c r="E73" s="106"/>
      <c r="F73" s="84">
        <f t="shared" si="1"/>
      </c>
      <c r="G73" s="7">
        <f t="shared" si="0"/>
      </c>
    </row>
    <row r="74" spans="1:7" ht="123.75">
      <c r="A74" s="75" t="s">
        <v>105</v>
      </c>
      <c r="B74" s="76" t="s">
        <v>106</v>
      </c>
      <c r="C74" s="77" t="s">
        <v>59</v>
      </c>
      <c r="D74" s="78">
        <v>31</v>
      </c>
      <c r="E74" s="106"/>
      <c r="F74" s="84">
        <f t="shared" si="1"/>
      </c>
      <c r="G74" s="7">
        <f t="shared" si="0"/>
      </c>
    </row>
    <row r="75" spans="1:7" ht="123.75">
      <c r="A75" s="75" t="s">
        <v>107</v>
      </c>
      <c r="B75" s="76" t="s">
        <v>108</v>
      </c>
      <c r="C75" s="77" t="s">
        <v>59</v>
      </c>
      <c r="D75" s="78">
        <v>27</v>
      </c>
      <c r="E75" s="106"/>
      <c r="F75" s="84">
        <f t="shared" si="1"/>
      </c>
      <c r="G75" s="7">
        <f t="shared" si="0"/>
      </c>
    </row>
    <row r="76" spans="1:7" ht="123.75">
      <c r="A76" s="75" t="s">
        <v>109</v>
      </c>
      <c r="B76" s="76" t="s">
        <v>110</v>
      </c>
      <c r="C76" s="77" t="s">
        <v>59</v>
      </c>
      <c r="D76" s="78">
        <v>18</v>
      </c>
      <c r="E76" s="106"/>
      <c r="F76" s="84">
        <f t="shared" si="1"/>
      </c>
      <c r="G76" s="7">
        <f t="shared" si="0"/>
      </c>
    </row>
    <row r="77" spans="1:7" ht="123.75">
      <c r="A77" s="75" t="s">
        <v>111</v>
      </c>
      <c r="B77" s="76" t="s">
        <v>112</v>
      </c>
      <c r="C77" s="77" t="s">
        <v>59</v>
      </c>
      <c r="D77" s="78">
        <v>7</v>
      </c>
      <c r="E77" s="106"/>
      <c r="F77" s="84">
        <f t="shared" si="1"/>
      </c>
      <c r="G77" s="7">
        <f t="shared" si="0"/>
      </c>
    </row>
    <row r="78" spans="1:7" ht="123.75">
      <c r="A78" s="75" t="s">
        <v>113</v>
      </c>
      <c r="B78" s="76" t="s">
        <v>114</v>
      </c>
      <c r="C78" s="77" t="s">
        <v>59</v>
      </c>
      <c r="D78" s="78">
        <v>14</v>
      </c>
      <c r="E78" s="106"/>
      <c r="F78" s="84">
        <f t="shared" si="1"/>
      </c>
      <c r="G78" s="7">
        <f t="shared" si="0"/>
      </c>
    </row>
    <row r="79" spans="1:7" ht="123.75">
      <c r="A79" s="75" t="s">
        <v>115</v>
      </c>
      <c r="B79" s="76" t="s">
        <v>116</v>
      </c>
      <c r="C79" s="77" t="s">
        <v>59</v>
      </c>
      <c r="D79" s="78">
        <v>3</v>
      </c>
      <c r="E79" s="106"/>
      <c r="F79" s="84">
        <f t="shared" si="1"/>
      </c>
      <c r="G79" s="7">
        <f t="shared" si="0"/>
      </c>
    </row>
    <row r="80" spans="1:7" ht="123.75">
      <c r="A80" s="75" t="s">
        <v>117</v>
      </c>
      <c r="B80" s="76" t="s">
        <v>118</v>
      </c>
      <c r="C80" s="77" t="s">
        <v>59</v>
      </c>
      <c r="D80" s="78">
        <v>2</v>
      </c>
      <c r="E80" s="106"/>
      <c r="F80" s="84">
        <f t="shared" si="1"/>
      </c>
      <c r="G80" s="7">
        <f t="shared" si="0"/>
      </c>
    </row>
    <row r="81" spans="1:7" ht="123.75">
      <c r="A81" s="75" t="s">
        <v>119</v>
      </c>
      <c r="B81" s="76" t="s">
        <v>120</v>
      </c>
      <c r="C81" s="77" t="s">
        <v>59</v>
      </c>
      <c r="D81" s="78">
        <v>1</v>
      </c>
      <c r="E81" s="106"/>
      <c r="F81" s="84">
        <f t="shared" si="1"/>
      </c>
      <c r="G81" s="7">
        <f aca="true" t="shared" si="2" ref="G81:G142">IF(E81="","",Num_letra(E81))</f>
      </c>
    </row>
    <row r="82" spans="1:7" ht="123.75">
      <c r="A82" s="75" t="s">
        <v>121</v>
      </c>
      <c r="B82" s="76" t="s">
        <v>122</v>
      </c>
      <c r="C82" s="77" t="s">
        <v>59</v>
      </c>
      <c r="D82" s="78">
        <v>1</v>
      </c>
      <c r="E82" s="106"/>
      <c r="F82" s="84">
        <f t="shared" si="1"/>
      </c>
      <c r="G82" s="7">
        <f t="shared" si="2"/>
      </c>
    </row>
    <row r="83" spans="1:7" ht="45">
      <c r="A83" s="75" t="s">
        <v>123</v>
      </c>
      <c r="B83" s="76" t="s">
        <v>124</v>
      </c>
      <c r="C83" s="77" t="s">
        <v>59</v>
      </c>
      <c r="D83" s="78">
        <v>13</v>
      </c>
      <c r="E83" s="106"/>
      <c r="F83" s="84">
        <f t="shared" si="1"/>
      </c>
      <c r="G83" s="7">
        <f t="shared" si="2"/>
      </c>
    </row>
    <row r="84" spans="1:7" ht="45">
      <c r="A84" s="75" t="s">
        <v>125</v>
      </c>
      <c r="B84" s="76" t="s">
        <v>126</v>
      </c>
      <c r="C84" s="77" t="s">
        <v>59</v>
      </c>
      <c r="D84" s="78">
        <v>5</v>
      </c>
      <c r="E84" s="106"/>
      <c r="F84" s="84">
        <f t="shared" si="1"/>
      </c>
      <c r="G84" s="7">
        <f t="shared" si="2"/>
      </c>
    </row>
    <row r="85" spans="1:7" ht="45">
      <c r="A85" s="75" t="s">
        <v>127</v>
      </c>
      <c r="B85" s="76" t="s">
        <v>128</v>
      </c>
      <c r="C85" s="77" t="s">
        <v>59</v>
      </c>
      <c r="D85" s="78">
        <v>1</v>
      </c>
      <c r="E85" s="106"/>
      <c r="F85" s="84">
        <f t="shared" si="1"/>
      </c>
      <c r="G85" s="7">
        <f t="shared" si="2"/>
      </c>
    </row>
    <row r="86" spans="1:7" ht="56.25">
      <c r="A86" s="75" t="s">
        <v>129</v>
      </c>
      <c r="B86" s="76" t="s">
        <v>130</v>
      </c>
      <c r="C86" s="77" t="s">
        <v>93</v>
      </c>
      <c r="D86" s="78">
        <v>261.88</v>
      </c>
      <c r="E86" s="106"/>
      <c r="F86" s="84">
        <f t="shared" si="1"/>
      </c>
      <c r="G86" s="7">
        <f t="shared" si="2"/>
      </c>
    </row>
    <row r="87" spans="1:7" ht="33.75">
      <c r="A87" s="75" t="s">
        <v>66</v>
      </c>
      <c r="B87" s="76" t="s">
        <v>131</v>
      </c>
      <c r="C87" s="77" t="s">
        <v>132</v>
      </c>
      <c r="D87" s="78">
        <v>105.22</v>
      </c>
      <c r="E87" s="106"/>
      <c r="F87" s="84">
        <f t="shared" si="1"/>
      </c>
      <c r="G87" s="7">
        <f t="shared" si="2"/>
      </c>
    </row>
    <row r="88" spans="1:7" ht="33.75">
      <c r="A88" s="75" t="s">
        <v>66</v>
      </c>
      <c r="B88" s="76" t="s">
        <v>133</v>
      </c>
      <c r="C88" s="77" t="s">
        <v>58</v>
      </c>
      <c r="D88" s="78">
        <v>2973.79</v>
      </c>
      <c r="E88" s="106"/>
      <c r="F88" s="84">
        <f t="shared" si="1"/>
      </c>
      <c r="G88" s="7">
        <f t="shared" si="2"/>
      </c>
    </row>
    <row r="89" spans="1:7" ht="33.75">
      <c r="A89" s="75" t="s">
        <v>66</v>
      </c>
      <c r="B89" s="76" t="s">
        <v>134</v>
      </c>
      <c r="C89" s="77" t="s">
        <v>56</v>
      </c>
      <c r="D89" s="78">
        <v>52.83</v>
      </c>
      <c r="E89" s="106"/>
      <c r="F89" s="84">
        <f t="shared" si="1"/>
      </c>
      <c r="G89" s="7">
        <f t="shared" si="2"/>
      </c>
    </row>
    <row r="90" spans="1:7" ht="33.75">
      <c r="A90" s="75" t="s">
        <v>66</v>
      </c>
      <c r="B90" s="76" t="s">
        <v>135</v>
      </c>
      <c r="C90" s="77" t="s">
        <v>132</v>
      </c>
      <c r="D90" s="78">
        <v>80.48</v>
      </c>
      <c r="E90" s="106"/>
      <c r="F90" s="84">
        <f t="shared" si="1"/>
      </c>
      <c r="G90" s="7">
        <f t="shared" si="2"/>
      </c>
    </row>
    <row r="91" spans="1:7" ht="45">
      <c r="A91" s="75" t="s">
        <v>66</v>
      </c>
      <c r="B91" s="76" t="s">
        <v>136</v>
      </c>
      <c r="C91" s="77" t="s">
        <v>56</v>
      </c>
      <c r="D91" s="78">
        <v>994.32</v>
      </c>
      <c r="E91" s="106"/>
      <c r="F91" s="84">
        <f t="shared" si="1"/>
      </c>
      <c r="G91" s="7">
        <f t="shared" si="2"/>
      </c>
    </row>
    <row r="92" spans="1:7" ht="33.75">
      <c r="A92" s="75" t="s">
        <v>66</v>
      </c>
      <c r="B92" s="76" t="s">
        <v>137</v>
      </c>
      <c r="C92" s="77" t="s">
        <v>56</v>
      </c>
      <c r="D92" s="78">
        <v>14.49</v>
      </c>
      <c r="E92" s="106"/>
      <c r="F92" s="84">
        <f t="shared" si="1"/>
      </c>
      <c r="G92" s="7">
        <f t="shared" si="2"/>
      </c>
    </row>
    <row r="93" spans="1:7" ht="45">
      <c r="A93" s="75" t="s">
        <v>66</v>
      </c>
      <c r="B93" s="76" t="s">
        <v>138</v>
      </c>
      <c r="C93" s="77" t="s">
        <v>56</v>
      </c>
      <c r="D93" s="78">
        <v>35.22</v>
      </c>
      <c r="E93" s="106"/>
      <c r="F93" s="84">
        <f t="shared" si="1"/>
      </c>
      <c r="G93" s="7">
        <f t="shared" si="2"/>
      </c>
    </row>
    <row r="94" spans="1:7" ht="45">
      <c r="A94" s="75"/>
      <c r="B94" s="76" t="s">
        <v>139</v>
      </c>
      <c r="C94" s="77" t="s">
        <v>140</v>
      </c>
      <c r="D94" s="78">
        <v>70.44</v>
      </c>
      <c r="E94" s="106"/>
      <c r="F94" s="84">
        <f t="shared" si="1"/>
      </c>
      <c r="G94" s="7">
        <f t="shared" si="2"/>
      </c>
    </row>
    <row r="95" spans="1:7" ht="13.5" customHeight="1">
      <c r="A95" s="72" t="s">
        <v>141</v>
      </c>
      <c r="B95" s="93" t="s">
        <v>142</v>
      </c>
      <c r="C95" s="73"/>
      <c r="D95" s="74"/>
      <c r="E95" s="106"/>
      <c r="F95" s="116">
        <f>SUM(F96:F106)</f>
        <v>0</v>
      </c>
      <c r="G95" s="7">
        <f t="shared" si="2"/>
      </c>
    </row>
    <row r="96" spans="1:7" ht="56.25">
      <c r="A96" s="75" t="s">
        <v>63</v>
      </c>
      <c r="B96" s="76" t="s">
        <v>64</v>
      </c>
      <c r="C96" s="77" t="s">
        <v>65</v>
      </c>
      <c r="D96" s="78">
        <v>386.4</v>
      </c>
      <c r="E96" s="106"/>
      <c r="F96" s="84">
        <f aca="true" t="shared" si="3" ref="F96:F106">IF(E96="","",ROUND(D96*E96,2))</f>
      </c>
      <c r="G96" s="7">
        <f t="shared" si="2"/>
      </c>
    </row>
    <row r="97" spans="1:7" ht="45">
      <c r="A97" s="75" t="s">
        <v>66</v>
      </c>
      <c r="B97" s="76" t="s">
        <v>67</v>
      </c>
      <c r="C97" s="77" t="s">
        <v>56</v>
      </c>
      <c r="D97" s="78">
        <v>11.34</v>
      </c>
      <c r="E97" s="106"/>
      <c r="F97" s="84">
        <f t="shared" si="3"/>
      </c>
      <c r="G97" s="7">
        <f t="shared" si="2"/>
      </c>
    </row>
    <row r="98" spans="1:7" ht="67.5">
      <c r="A98" s="75" t="s">
        <v>68</v>
      </c>
      <c r="B98" s="76" t="s">
        <v>69</v>
      </c>
      <c r="C98" s="77" t="s">
        <v>56</v>
      </c>
      <c r="D98" s="78">
        <v>433.13</v>
      </c>
      <c r="E98" s="106"/>
      <c r="F98" s="84">
        <f t="shared" si="3"/>
      </c>
      <c r="G98" s="7">
        <f t="shared" si="2"/>
      </c>
    </row>
    <row r="99" spans="1:7" ht="45">
      <c r="A99" s="75" t="s">
        <v>143</v>
      </c>
      <c r="B99" s="76" t="s">
        <v>144</v>
      </c>
      <c r="C99" s="77" t="s">
        <v>56</v>
      </c>
      <c r="D99" s="78">
        <v>38.64</v>
      </c>
      <c r="E99" s="106"/>
      <c r="F99" s="84">
        <f t="shared" si="3"/>
      </c>
      <c r="G99" s="7">
        <f t="shared" si="2"/>
      </c>
    </row>
    <row r="100" spans="1:7" ht="67.5">
      <c r="A100" s="75" t="s">
        <v>145</v>
      </c>
      <c r="B100" s="76" t="s">
        <v>146</v>
      </c>
      <c r="C100" s="77" t="s">
        <v>58</v>
      </c>
      <c r="D100" s="78">
        <v>552</v>
      </c>
      <c r="E100" s="106"/>
      <c r="F100" s="84">
        <f t="shared" si="3"/>
      </c>
      <c r="G100" s="7">
        <f t="shared" si="2"/>
      </c>
    </row>
    <row r="101" spans="1:7" ht="112.5">
      <c r="A101" s="75" t="s">
        <v>147</v>
      </c>
      <c r="B101" s="76" t="s">
        <v>148</v>
      </c>
      <c r="C101" s="77" t="s">
        <v>149</v>
      </c>
      <c r="D101" s="78">
        <v>92</v>
      </c>
      <c r="E101" s="106"/>
      <c r="F101" s="84">
        <f t="shared" si="3"/>
      </c>
      <c r="G101" s="7">
        <f t="shared" si="2"/>
      </c>
    </row>
    <row r="102" spans="1:7" ht="56.25">
      <c r="A102" s="75" t="s">
        <v>96</v>
      </c>
      <c r="B102" s="76" t="s">
        <v>97</v>
      </c>
      <c r="C102" s="77" t="s">
        <v>56</v>
      </c>
      <c r="D102" s="78">
        <v>423.37</v>
      </c>
      <c r="E102" s="106"/>
      <c r="F102" s="84">
        <f t="shared" si="3"/>
      </c>
      <c r="G102" s="7">
        <f t="shared" si="2"/>
      </c>
    </row>
    <row r="103" spans="1:7" ht="56.25">
      <c r="A103" s="75" t="s">
        <v>129</v>
      </c>
      <c r="B103" s="76" t="s">
        <v>130</v>
      </c>
      <c r="C103" s="77" t="s">
        <v>93</v>
      </c>
      <c r="D103" s="78">
        <v>63</v>
      </c>
      <c r="E103" s="106"/>
      <c r="F103" s="84">
        <f t="shared" si="3"/>
      </c>
      <c r="G103" s="7">
        <f t="shared" si="2"/>
      </c>
    </row>
    <row r="104" spans="1:7" ht="45">
      <c r="A104" s="75" t="s">
        <v>150</v>
      </c>
      <c r="B104" s="76" t="s">
        <v>151</v>
      </c>
      <c r="C104" s="77" t="s">
        <v>93</v>
      </c>
      <c r="D104" s="78">
        <v>579.6</v>
      </c>
      <c r="E104" s="106"/>
      <c r="F104" s="84">
        <f t="shared" si="3"/>
      </c>
      <c r="G104" s="7">
        <f t="shared" si="2"/>
      </c>
    </row>
    <row r="105" spans="1:7" ht="45">
      <c r="A105" s="75" t="s">
        <v>66</v>
      </c>
      <c r="B105" s="76" t="s">
        <v>138</v>
      </c>
      <c r="C105" s="77" t="s">
        <v>56</v>
      </c>
      <c r="D105" s="78">
        <v>28.98</v>
      </c>
      <c r="E105" s="106"/>
      <c r="F105" s="84">
        <f t="shared" si="3"/>
      </c>
      <c r="G105" s="7">
        <f t="shared" si="2"/>
      </c>
    </row>
    <row r="106" spans="1:7" ht="45">
      <c r="A106" s="75" t="s">
        <v>66</v>
      </c>
      <c r="B106" s="76" t="s">
        <v>139</v>
      </c>
      <c r="C106" s="77" t="s">
        <v>140</v>
      </c>
      <c r="D106" s="78">
        <v>57.96</v>
      </c>
      <c r="E106" s="106"/>
      <c r="F106" s="84">
        <f t="shared" si="3"/>
      </c>
      <c r="G106" s="7">
        <f t="shared" si="2"/>
      </c>
    </row>
    <row r="107" spans="1:7" ht="13.5" customHeight="1">
      <c r="A107" s="72" t="s">
        <v>152</v>
      </c>
      <c r="B107" s="93" t="s">
        <v>153</v>
      </c>
      <c r="C107" s="73"/>
      <c r="D107" s="74"/>
      <c r="E107" s="106"/>
      <c r="F107" s="116">
        <f>SUM(F108:F142)</f>
        <v>0</v>
      </c>
      <c r="G107" s="7">
        <f t="shared" si="2"/>
      </c>
    </row>
    <row r="108" spans="1:7" ht="56.25">
      <c r="A108" s="75" t="s">
        <v>63</v>
      </c>
      <c r="B108" s="76" t="s">
        <v>64</v>
      </c>
      <c r="C108" s="77" t="s">
        <v>65</v>
      </c>
      <c r="D108" s="78">
        <v>336.56</v>
      </c>
      <c r="E108" s="106"/>
      <c r="F108" s="84">
        <f aca="true" t="shared" si="4" ref="F108:F142">IF(E108="","",ROUND(D108*E108,2))</f>
      </c>
      <c r="G108" s="7">
        <f t="shared" si="2"/>
      </c>
    </row>
    <row r="109" spans="1:7" ht="67.5">
      <c r="A109" s="75" t="s">
        <v>68</v>
      </c>
      <c r="B109" s="76" t="s">
        <v>69</v>
      </c>
      <c r="C109" s="77" t="s">
        <v>56</v>
      </c>
      <c r="D109" s="78">
        <v>169</v>
      </c>
      <c r="E109" s="106"/>
      <c r="F109" s="84">
        <f t="shared" si="4"/>
      </c>
      <c r="G109" s="7">
        <f t="shared" si="2"/>
      </c>
    </row>
    <row r="110" spans="1:7" ht="56.25">
      <c r="A110" s="75" t="s">
        <v>74</v>
      </c>
      <c r="B110" s="76" t="s">
        <v>75</v>
      </c>
      <c r="C110" s="77" t="s">
        <v>56</v>
      </c>
      <c r="D110" s="78">
        <v>171.94</v>
      </c>
      <c r="E110" s="106"/>
      <c r="F110" s="84">
        <f t="shared" si="4"/>
      </c>
      <c r="G110" s="7">
        <f t="shared" si="2"/>
      </c>
    </row>
    <row r="111" spans="1:7" ht="33.75">
      <c r="A111" s="75" t="s">
        <v>82</v>
      </c>
      <c r="B111" s="76" t="s">
        <v>83</v>
      </c>
      <c r="C111" s="77" t="s">
        <v>84</v>
      </c>
      <c r="D111" s="78">
        <v>30</v>
      </c>
      <c r="E111" s="106"/>
      <c r="F111" s="84">
        <f t="shared" si="4"/>
      </c>
      <c r="G111" s="7">
        <f t="shared" si="2"/>
      </c>
    </row>
    <row r="112" spans="1:7" ht="90">
      <c r="A112" s="75" t="s">
        <v>154</v>
      </c>
      <c r="B112" s="76" t="s">
        <v>155</v>
      </c>
      <c r="C112" s="77" t="s">
        <v>58</v>
      </c>
      <c r="D112" s="78">
        <v>560.9290000000001</v>
      </c>
      <c r="E112" s="106"/>
      <c r="F112" s="84">
        <f t="shared" si="4"/>
      </c>
      <c r="G112" s="7">
        <f t="shared" si="2"/>
      </c>
    </row>
    <row r="113" spans="1:7" ht="45">
      <c r="A113" s="75" t="s">
        <v>89</v>
      </c>
      <c r="B113" s="76" t="s">
        <v>90</v>
      </c>
      <c r="C113" s="77" t="s">
        <v>56</v>
      </c>
      <c r="D113" s="78">
        <v>4.058175093540211</v>
      </c>
      <c r="E113" s="106"/>
      <c r="F113" s="84">
        <f t="shared" si="4"/>
      </c>
      <c r="G113" s="7">
        <f t="shared" si="2"/>
      </c>
    </row>
    <row r="114" spans="1:7" ht="45">
      <c r="A114" s="75" t="s">
        <v>91</v>
      </c>
      <c r="B114" s="76" t="s">
        <v>92</v>
      </c>
      <c r="C114" s="77" t="s">
        <v>93</v>
      </c>
      <c r="D114" s="78">
        <v>50.4075</v>
      </c>
      <c r="E114" s="106"/>
      <c r="F114" s="84">
        <f t="shared" si="4"/>
      </c>
      <c r="G114" s="7">
        <f t="shared" si="2"/>
      </c>
    </row>
    <row r="115" spans="1:7" ht="56.25">
      <c r="A115" s="75" t="s">
        <v>94</v>
      </c>
      <c r="B115" s="76" t="s">
        <v>95</v>
      </c>
      <c r="C115" s="77" t="s">
        <v>56</v>
      </c>
      <c r="D115" s="78">
        <v>39.27</v>
      </c>
      <c r="E115" s="106"/>
      <c r="F115" s="84">
        <f t="shared" si="4"/>
      </c>
      <c r="G115" s="7">
        <f t="shared" si="2"/>
      </c>
    </row>
    <row r="116" spans="1:7" ht="56.25">
      <c r="A116" s="75" t="s">
        <v>96</v>
      </c>
      <c r="B116" s="76" t="s">
        <v>97</v>
      </c>
      <c r="C116" s="77" t="s">
        <v>56</v>
      </c>
      <c r="D116" s="78">
        <v>26.8</v>
      </c>
      <c r="E116" s="106"/>
      <c r="F116" s="84">
        <f t="shared" si="4"/>
      </c>
      <c r="G116" s="7">
        <f t="shared" si="2"/>
      </c>
    </row>
    <row r="117" spans="1:7" ht="56.25">
      <c r="A117" s="75" t="s">
        <v>98</v>
      </c>
      <c r="B117" s="76" t="s">
        <v>99</v>
      </c>
      <c r="C117" s="77" t="s">
        <v>56</v>
      </c>
      <c r="D117" s="78">
        <v>144.6</v>
      </c>
      <c r="E117" s="106"/>
      <c r="F117" s="84">
        <f t="shared" si="4"/>
      </c>
      <c r="G117" s="7">
        <f t="shared" si="2"/>
      </c>
    </row>
    <row r="118" spans="1:7" ht="45">
      <c r="A118" s="75" t="s">
        <v>102</v>
      </c>
      <c r="B118" s="76" t="s">
        <v>103</v>
      </c>
      <c r="C118" s="77" t="s">
        <v>56</v>
      </c>
      <c r="D118" s="78">
        <v>71.6</v>
      </c>
      <c r="E118" s="106"/>
      <c r="F118" s="84">
        <f>IF(E118="","",ROUND(D118*E118,2))</f>
      </c>
      <c r="G118" s="7">
        <f t="shared" si="2"/>
      </c>
    </row>
    <row r="119" spans="1:7" ht="45">
      <c r="A119" s="75" t="s">
        <v>66</v>
      </c>
      <c r="B119" s="76" t="s">
        <v>104</v>
      </c>
      <c r="C119" s="77" t="s">
        <v>56</v>
      </c>
      <c r="D119" s="78">
        <v>46.2</v>
      </c>
      <c r="E119" s="106"/>
      <c r="F119" s="84">
        <f t="shared" si="4"/>
      </c>
      <c r="G119" s="7">
        <f t="shared" si="2"/>
      </c>
    </row>
    <row r="120" spans="1:7" ht="56.25">
      <c r="A120" s="75" t="s">
        <v>156</v>
      </c>
      <c r="B120" s="76" t="s">
        <v>157</v>
      </c>
      <c r="C120" s="77" t="s">
        <v>149</v>
      </c>
      <c r="D120" s="78">
        <v>10</v>
      </c>
      <c r="E120" s="106"/>
      <c r="F120" s="84">
        <f t="shared" si="4"/>
      </c>
      <c r="G120" s="7">
        <f t="shared" si="2"/>
      </c>
    </row>
    <row r="121" spans="1:7" ht="101.25">
      <c r="A121" s="75" t="s">
        <v>158</v>
      </c>
      <c r="B121" s="76" t="s">
        <v>159</v>
      </c>
      <c r="C121" s="77" t="s">
        <v>59</v>
      </c>
      <c r="D121" s="78">
        <v>4</v>
      </c>
      <c r="E121" s="106"/>
      <c r="F121" s="84">
        <f t="shared" si="4"/>
      </c>
      <c r="G121" s="7">
        <f t="shared" si="2"/>
      </c>
    </row>
    <row r="122" spans="1:7" ht="101.25">
      <c r="A122" s="75" t="s">
        <v>160</v>
      </c>
      <c r="B122" s="76" t="s">
        <v>161</v>
      </c>
      <c r="C122" s="77" t="s">
        <v>59</v>
      </c>
      <c r="D122" s="78">
        <v>4</v>
      </c>
      <c r="E122" s="106"/>
      <c r="F122" s="84">
        <f t="shared" si="4"/>
      </c>
      <c r="G122" s="7">
        <f t="shared" si="2"/>
      </c>
    </row>
    <row r="123" spans="1:7" ht="67.5">
      <c r="A123" s="75" t="s">
        <v>162</v>
      </c>
      <c r="B123" s="76" t="s">
        <v>163</v>
      </c>
      <c r="C123" s="77" t="s">
        <v>59</v>
      </c>
      <c r="D123" s="78">
        <v>3</v>
      </c>
      <c r="E123" s="106"/>
      <c r="F123" s="84">
        <f t="shared" si="4"/>
      </c>
      <c r="G123" s="7">
        <f t="shared" si="2"/>
      </c>
    </row>
    <row r="124" spans="1:7" ht="67.5">
      <c r="A124" s="75" t="s">
        <v>164</v>
      </c>
      <c r="B124" s="76" t="s">
        <v>165</v>
      </c>
      <c r="C124" s="77" t="s">
        <v>59</v>
      </c>
      <c r="D124" s="78">
        <v>1</v>
      </c>
      <c r="E124" s="106"/>
      <c r="F124" s="84">
        <f t="shared" si="4"/>
      </c>
      <c r="G124" s="7">
        <f t="shared" si="2"/>
      </c>
    </row>
    <row r="125" spans="1:7" ht="78.75">
      <c r="A125" s="75" t="s">
        <v>166</v>
      </c>
      <c r="B125" s="76" t="s">
        <v>167</v>
      </c>
      <c r="C125" s="77" t="s">
        <v>59</v>
      </c>
      <c r="D125" s="78">
        <v>7</v>
      </c>
      <c r="E125" s="106"/>
      <c r="F125" s="84">
        <f t="shared" si="4"/>
      </c>
      <c r="G125" s="7">
        <f t="shared" si="2"/>
      </c>
    </row>
    <row r="126" spans="1:7" ht="67.5">
      <c r="A126" s="75" t="s">
        <v>168</v>
      </c>
      <c r="B126" s="76" t="s">
        <v>169</v>
      </c>
      <c r="C126" s="77" t="s">
        <v>59</v>
      </c>
      <c r="D126" s="78">
        <v>3</v>
      </c>
      <c r="E126" s="106"/>
      <c r="F126" s="84">
        <f t="shared" si="4"/>
      </c>
      <c r="G126" s="7">
        <f t="shared" si="2"/>
      </c>
    </row>
    <row r="127" spans="1:7" ht="67.5">
      <c r="A127" s="75" t="s">
        <v>170</v>
      </c>
      <c r="B127" s="76" t="s">
        <v>171</v>
      </c>
      <c r="C127" s="77" t="s">
        <v>59</v>
      </c>
      <c r="D127" s="78">
        <v>3</v>
      </c>
      <c r="E127" s="106"/>
      <c r="F127" s="84">
        <f t="shared" si="4"/>
      </c>
      <c r="G127" s="7">
        <f t="shared" si="2"/>
      </c>
    </row>
    <row r="128" spans="1:7" ht="67.5">
      <c r="A128" s="75" t="s">
        <v>172</v>
      </c>
      <c r="B128" s="76" t="s">
        <v>173</v>
      </c>
      <c r="C128" s="77" t="s">
        <v>59</v>
      </c>
      <c r="D128" s="78">
        <v>2</v>
      </c>
      <c r="E128" s="106"/>
      <c r="F128" s="84">
        <f t="shared" si="4"/>
      </c>
      <c r="G128" s="7">
        <f t="shared" si="2"/>
      </c>
    </row>
    <row r="129" spans="1:7" ht="67.5">
      <c r="A129" s="75" t="s">
        <v>174</v>
      </c>
      <c r="B129" s="76" t="s">
        <v>175</v>
      </c>
      <c r="C129" s="77" t="s">
        <v>59</v>
      </c>
      <c r="D129" s="78">
        <v>1</v>
      </c>
      <c r="E129" s="106"/>
      <c r="F129" s="84">
        <f t="shared" si="4"/>
      </c>
      <c r="G129" s="7">
        <f t="shared" si="2"/>
      </c>
    </row>
    <row r="130" spans="1:7" ht="78.75">
      <c r="A130" s="75" t="s">
        <v>176</v>
      </c>
      <c r="B130" s="76" t="s">
        <v>177</v>
      </c>
      <c r="C130" s="77" t="s">
        <v>59</v>
      </c>
      <c r="D130" s="78">
        <v>1</v>
      </c>
      <c r="E130" s="106"/>
      <c r="F130" s="84">
        <f t="shared" si="4"/>
      </c>
      <c r="G130" s="7">
        <f t="shared" si="2"/>
      </c>
    </row>
    <row r="131" spans="1:7" ht="67.5">
      <c r="A131" s="75" t="s">
        <v>178</v>
      </c>
      <c r="B131" s="76" t="s">
        <v>179</v>
      </c>
      <c r="C131" s="77" t="s">
        <v>59</v>
      </c>
      <c r="D131" s="78">
        <v>1</v>
      </c>
      <c r="E131" s="106"/>
      <c r="F131" s="84">
        <f t="shared" si="4"/>
      </c>
      <c r="G131" s="7">
        <f t="shared" si="2"/>
      </c>
    </row>
    <row r="132" spans="1:7" ht="67.5">
      <c r="A132" s="75" t="s">
        <v>180</v>
      </c>
      <c r="B132" s="76" t="s">
        <v>181</v>
      </c>
      <c r="C132" s="77" t="s">
        <v>58</v>
      </c>
      <c r="D132" s="78">
        <v>2</v>
      </c>
      <c r="E132" s="106"/>
      <c r="F132" s="84">
        <f t="shared" si="4"/>
      </c>
      <c r="G132" s="7">
        <f t="shared" si="2"/>
      </c>
    </row>
    <row r="133" spans="1:7" ht="33.75">
      <c r="A133" s="75" t="s">
        <v>182</v>
      </c>
      <c r="B133" s="76" t="s">
        <v>183</v>
      </c>
      <c r="C133" s="77" t="s">
        <v>59</v>
      </c>
      <c r="D133" s="78">
        <v>24</v>
      </c>
      <c r="E133" s="106"/>
      <c r="F133" s="84">
        <f t="shared" si="4"/>
      </c>
      <c r="G133" s="7">
        <f t="shared" si="2"/>
      </c>
    </row>
    <row r="134" spans="1:7" ht="45">
      <c r="A134" s="75" t="s">
        <v>184</v>
      </c>
      <c r="B134" s="76" t="s">
        <v>185</v>
      </c>
      <c r="C134" s="77" t="s">
        <v>59</v>
      </c>
      <c r="D134" s="78">
        <v>192</v>
      </c>
      <c r="E134" s="106"/>
      <c r="F134" s="84">
        <f t="shared" si="4"/>
      </c>
      <c r="G134" s="7">
        <f t="shared" si="2"/>
      </c>
    </row>
    <row r="135" spans="1:7" ht="56.25">
      <c r="A135" s="75" t="s">
        <v>186</v>
      </c>
      <c r="B135" s="76" t="s">
        <v>187</v>
      </c>
      <c r="C135" s="77" t="s">
        <v>56</v>
      </c>
      <c r="D135" s="78">
        <v>0.576</v>
      </c>
      <c r="E135" s="106"/>
      <c r="F135" s="84">
        <f t="shared" si="4"/>
      </c>
      <c r="G135" s="7">
        <f t="shared" si="2"/>
      </c>
    </row>
    <row r="136" spans="1:7" ht="168.75">
      <c r="A136" s="75" t="s">
        <v>188</v>
      </c>
      <c r="B136" s="76" t="s">
        <v>189</v>
      </c>
      <c r="C136" s="77" t="s">
        <v>59</v>
      </c>
      <c r="D136" s="78">
        <v>1</v>
      </c>
      <c r="E136" s="106"/>
      <c r="F136" s="84">
        <f t="shared" si="4"/>
      </c>
      <c r="G136" s="7">
        <f t="shared" si="2"/>
      </c>
    </row>
    <row r="137" spans="1:7" ht="168.75">
      <c r="A137" s="75" t="s">
        <v>190</v>
      </c>
      <c r="B137" s="76" t="s">
        <v>191</v>
      </c>
      <c r="C137" s="77" t="s">
        <v>59</v>
      </c>
      <c r="D137" s="78">
        <v>4</v>
      </c>
      <c r="E137" s="106"/>
      <c r="F137" s="84">
        <f t="shared" si="4"/>
      </c>
      <c r="G137" s="7">
        <f t="shared" si="2"/>
      </c>
    </row>
    <row r="138" spans="1:7" ht="33.75">
      <c r="A138" s="75" t="s">
        <v>66</v>
      </c>
      <c r="B138" s="76" t="s">
        <v>131</v>
      </c>
      <c r="C138" s="77" t="s">
        <v>132</v>
      </c>
      <c r="D138" s="78">
        <v>36.76</v>
      </c>
      <c r="E138" s="106"/>
      <c r="F138" s="84">
        <f t="shared" si="4"/>
      </c>
      <c r="G138" s="7">
        <f t="shared" si="2"/>
      </c>
    </row>
    <row r="139" spans="1:7" ht="45">
      <c r="A139" s="75" t="s">
        <v>66</v>
      </c>
      <c r="B139" s="76" t="s">
        <v>192</v>
      </c>
      <c r="C139" s="77" t="s">
        <v>58</v>
      </c>
      <c r="D139" s="78">
        <v>560.9290000000001</v>
      </c>
      <c r="E139" s="106"/>
      <c r="F139" s="84">
        <f t="shared" si="4"/>
      </c>
      <c r="G139" s="7">
        <f t="shared" si="2"/>
      </c>
    </row>
    <row r="140" spans="1:7" ht="33.75">
      <c r="A140" s="75" t="s">
        <v>66</v>
      </c>
      <c r="B140" s="76" t="s">
        <v>135</v>
      </c>
      <c r="C140" s="77" t="s">
        <v>132</v>
      </c>
      <c r="D140" s="78">
        <v>11.080814373546282</v>
      </c>
      <c r="E140" s="106"/>
      <c r="F140" s="84">
        <f t="shared" si="4"/>
      </c>
      <c r="G140" s="7">
        <f t="shared" si="2"/>
      </c>
    </row>
    <row r="141" spans="1:7" ht="45">
      <c r="A141" s="75" t="s">
        <v>66</v>
      </c>
      <c r="B141" s="76" t="s">
        <v>136</v>
      </c>
      <c r="C141" s="77" t="s">
        <v>56</v>
      </c>
      <c r="D141" s="78">
        <v>76.4220976185151</v>
      </c>
      <c r="E141" s="106"/>
      <c r="F141" s="84">
        <f t="shared" si="4"/>
      </c>
      <c r="G141" s="7">
        <f t="shared" si="2"/>
      </c>
    </row>
    <row r="142" spans="1:7" ht="33.75">
      <c r="A142" s="75" t="s">
        <v>66</v>
      </c>
      <c r="B142" s="76" t="s">
        <v>137</v>
      </c>
      <c r="C142" s="77" t="s">
        <v>56</v>
      </c>
      <c r="D142" s="78">
        <v>6.329102473759213</v>
      </c>
      <c r="E142" s="106"/>
      <c r="F142" s="84">
        <f t="shared" si="4"/>
      </c>
      <c r="G142" s="7">
        <f t="shared" si="2"/>
      </c>
    </row>
    <row r="143" spans="1:13" ht="12.75">
      <c r="A143" s="43"/>
      <c r="B143" s="9"/>
      <c r="C143" s="43"/>
      <c r="D143" s="34"/>
      <c r="E143" s="34"/>
      <c r="F143" s="26">
        <f>IF(E143="","",ROUND(D143*E143,2))</f>
      </c>
      <c r="G143" s="7">
        <f>IF(E143="","",Num_letra(E143))</f>
      </c>
      <c r="H143" s="8"/>
      <c r="L143" s="20"/>
      <c r="M143" s="21"/>
    </row>
    <row r="144" spans="1:8" ht="12.75">
      <c r="A144" s="143" t="s">
        <v>15</v>
      </c>
      <c r="B144" s="143"/>
      <c r="C144" s="143"/>
      <c r="D144" s="143"/>
      <c r="E144" s="143"/>
      <c r="F144" s="143"/>
      <c r="G144" s="143"/>
      <c r="H144" s="8"/>
    </row>
    <row r="145" spans="1:8" ht="45">
      <c r="A145" s="44" t="str">
        <f>A17</f>
        <v>01.00.00.00</v>
      </c>
      <c r="B145" s="56" t="str">
        <f>B17</f>
        <v>CONSTRUCCION DE PLANTA DE TRATAMIENTO DE AGUAS RESIDUALES, CÁRCAMO DE BOMBEO Y LÍNEA DE IMPULCIÓN Y CONSTRUCCION DE ALCANTARILLADO SANITARIO PARA LA LOCALIDAD DE QUIMIXTO MUNICIPIO DE CABO CORRIENTES , JALISCO</v>
      </c>
      <c r="C145" s="43"/>
      <c r="D145" s="31"/>
      <c r="E145" s="32"/>
      <c r="F145" s="118" t="e">
        <f>F17</f>
        <v>#VALUE!</v>
      </c>
      <c r="G145" s="7"/>
      <c r="H145" s="8"/>
    </row>
    <row r="146" spans="1:8" ht="22.5">
      <c r="A146" s="50" t="str">
        <f>A18</f>
        <v>01.01.00.00</v>
      </c>
      <c r="B146" s="51" t="str">
        <f>B18</f>
        <v>SUMINISTRO E INSTALACIÓN DE PLANTA PREFABRICADA PARA 2 LPS</v>
      </c>
      <c r="C146" s="52"/>
      <c r="D146" s="53"/>
      <c r="E146" s="54"/>
      <c r="F146" s="54" t="e">
        <f>F18</f>
        <v>#VALUE!</v>
      </c>
      <c r="G146" s="7"/>
      <c r="H146" s="8"/>
    </row>
    <row r="147" spans="1:8" ht="13.5" thickBot="1">
      <c r="A147" s="50" t="str">
        <f>A52</f>
        <v>01.02.00.00</v>
      </c>
      <c r="B147" s="51" t="str">
        <f>B52</f>
        <v>RED DE ALCANTARILLADO SANITARIO</v>
      </c>
      <c r="C147" s="52"/>
      <c r="D147" s="53"/>
      <c r="E147" s="54"/>
      <c r="F147" s="55">
        <f>F52</f>
        <v>0</v>
      </c>
      <c r="G147" s="7"/>
      <c r="H147" s="8"/>
    </row>
    <row r="148" spans="1:8" ht="12.75">
      <c r="A148" s="44"/>
      <c r="B148" s="6" t="s">
        <v>17</v>
      </c>
      <c r="C148" s="33"/>
      <c r="D148" s="29"/>
      <c r="E148" s="28"/>
      <c r="F148" s="30" t="e">
        <f>SUM(F146:F147)</f>
        <v>#VALUE!</v>
      </c>
      <c r="G148" s="7"/>
      <c r="H148" s="8"/>
    </row>
    <row r="149" spans="1:8" ht="12.75">
      <c r="A149" s="45"/>
      <c r="B149" s="9"/>
      <c r="C149" s="43"/>
      <c r="D149" s="27"/>
      <c r="E149" s="28"/>
      <c r="F149" s="28"/>
      <c r="G149" s="7"/>
      <c r="H149" s="8"/>
    </row>
    <row r="150" spans="1:13" ht="12.75" customHeight="1">
      <c r="A150" s="46"/>
      <c r="B150" s="37"/>
      <c r="C150" s="141" t="s">
        <v>16</v>
      </c>
      <c r="D150" s="141"/>
      <c r="E150" s="141"/>
      <c r="F150" s="38" t="e">
        <f>F148</f>
        <v>#VALUE!</v>
      </c>
      <c r="G150" s="36"/>
      <c r="H150" s="10"/>
      <c r="L150" s="23"/>
      <c r="M150" s="22"/>
    </row>
    <row r="151" spans="1:8" ht="12.75">
      <c r="A151" s="46"/>
      <c r="B151" s="36"/>
      <c r="C151" s="46"/>
      <c r="D151" s="39"/>
      <c r="E151" s="40"/>
      <c r="F151" s="40"/>
      <c r="G151" s="36"/>
      <c r="H151" s="10"/>
    </row>
    <row r="152" spans="1:8" ht="12.75">
      <c r="A152" s="142" t="e">
        <f>IF(F150="","",Num_letra(F150))</f>
        <v>#VALUE!</v>
      </c>
      <c r="B152" s="142"/>
      <c r="C152" s="142"/>
      <c r="D152" s="142"/>
      <c r="E152" s="142"/>
      <c r="F152" s="142"/>
      <c r="G152" s="142"/>
      <c r="H152" s="10"/>
    </row>
    <row r="153" spans="1:8" ht="12.75">
      <c r="A153" s="47"/>
      <c r="B153" s="10"/>
      <c r="C153" s="47"/>
      <c r="D153" s="10"/>
      <c r="E153" s="10"/>
      <c r="F153" s="10"/>
      <c r="G153" s="10"/>
      <c r="H153" s="10"/>
    </row>
    <row r="154" spans="1:8" ht="12.75">
      <c r="A154" s="47"/>
      <c r="B154" s="10"/>
      <c r="C154" s="47"/>
      <c r="D154" s="10"/>
      <c r="E154" s="10"/>
      <c r="F154" s="11"/>
      <c r="G154" s="10"/>
      <c r="H154" s="10"/>
    </row>
    <row r="155" spans="1:8" ht="12.75">
      <c r="A155" s="47"/>
      <c r="B155" s="10"/>
      <c r="C155" s="47"/>
      <c r="D155" s="10"/>
      <c r="E155" s="10"/>
      <c r="F155" s="10"/>
      <c r="G155" s="10"/>
      <c r="H155" s="10"/>
    </row>
    <row r="156" spans="1:8" ht="12.75">
      <c r="A156" s="47"/>
      <c r="B156" s="10"/>
      <c r="C156" s="47"/>
      <c r="D156" s="10"/>
      <c r="E156" s="10"/>
      <c r="F156" s="12"/>
      <c r="G156" s="10"/>
      <c r="H156" s="10"/>
    </row>
    <row r="157" spans="1:8" ht="12.75">
      <c r="A157" s="47"/>
      <c r="B157" s="10"/>
      <c r="C157" s="47"/>
      <c r="D157" s="10"/>
      <c r="E157" s="10"/>
      <c r="F157" s="10"/>
      <c r="G157" s="10"/>
      <c r="H157" s="10"/>
    </row>
    <row r="158" spans="1:8" ht="12.75">
      <c r="A158" s="47"/>
      <c r="B158" s="10"/>
      <c r="C158" s="47"/>
      <c r="D158" s="10"/>
      <c r="E158" s="10"/>
      <c r="F158" s="13"/>
      <c r="G158" s="10"/>
      <c r="H158" s="10"/>
    </row>
    <row r="159" spans="1:8" ht="12.75">
      <c r="A159" s="48"/>
      <c r="B159" s="14"/>
      <c r="C159" s="48"/>
      <c r="D159" s="14"/>
      <c r="E159" s="14"/>
      <c r="F159" s="14"/>
      <c r="G159" s="14"/>
      <c r="H159" s="14"/>
    </row>
    <row r="160" spans="1:8" ht="12.75">
      <c r="A160" s="48"/>
      <c r="B160" s="14"/>
      <c r="C160" s="48"/>
      <c r="D160" s="14"/>
      <c r="E160" s="14"/>
      <c r="F160" s="14"/>
      <c r="G160" s="14"/>
      <c r="H160" s="14"/>
    </row>
    <row r="161" spans="1:8" ht="12.75">
      <c r="A161" s="48"/>
      <c r="B161" s="14"/>
      <c r="C161" s="48"/>
      <c r="D161" s="14"/>
      <c r="E161" s="14"/>
      <c r="F161" s="14"/>
      <c r="G161" s="14"/>
      <c r="H161" s="14"/>
    </row>
    <row r="162" spans="1:8" ht="12.75">
      <c r="A162" s="48"/>
      <c r="B162" s="14"/>
      <c r="C162" s="48"/>
      <c r="D162" s="14"/>
      <c r="E162" s="14"/>
      <c r="F162" s="14"/>
      <c r="G162" s="14"/>
      <c r="H162" s="14"/>
    </row>
    <row r="163" spans="1:8" ht="12.75">
      <c r="A163" s="48"/>
      <c r="B163" s="14"/>
      <c r="C163" s="48"/>
      <c r="D163" s="14"/>
      <c r="E163" s="14"/>
      <c r="F163" s="14"/>
      <c r="G163" s="14"/>
      <c r="H163" s="14"/>
    </row>
    <row r="164" spans="1:8" ht="12.75">
      <c r="A164" s="48"/>
      <c r="B164" s="14"/>
      <c r="C164" s="48"/>
      <c r="D164" s="14"/>
      <c r="E164" s="14"/>
      <c r="F164" s="14"/>
      <c r="G164" s="14"/>
      <c r="H164" s="14"/>
    </row>
    <row r="165" spans="1:8" ht="12.75">
      <c r="A165" s="48"/>
      <c r="B165" s="14"/>
      <c r="C165" s="48"/>
      <c r="D165" s="14"/>
      <c r="E165" s="14"/>
      <c r="F165" s="14"/>
      <c r="G165" s="14"/>
      <c r="H165" s="14"/>
    </row>
    <row r="166" spans="1:8" ht="12.75">
      <c r="A166" s="48"/>
      <c r="B166" s="14"/>
      <c r="C166" s="48"/>
      <c r="D166" s="14"/>
      <c r="E166" s="14"/>
      <c r="F166" s="14"/>
      <c r="G166" s="14"/>
      <c r="H166" s="14"/>
    </row>
    <row r="167" spans="1:8" ht="12.75">
      <c r="A167" s="48"/>
      <c r="B167" s="14"/>
      <c r="C167" s="48"/>
      <c r="D167" s="14"/>
      <c r="E167" s="14"/>
      <c r="F167" s="14"/>
      <c r="G167" s="14"/>
      <c r="H167" s="14"/>
    </row>
  </sheetData>
  <sheetProtection/>
  <mergeCells count="23">
    <mergeCell ref="C150:E150"/>
    <mergeCell ref="A152:G152"/>
    <mergeCell ref="A144:G144"/>
    <mergeCell ref="A1:G1"/>
    <mergeCell ref="A2:G2"/>
    <mergeCell ref="A3:G3"/>
    <mergeCell ref="A4:G4"/>
    <mergeCell ref="A7:C10"/>
    <mergeCell ref="A5:G5"/>
    <mergeCell ref="D14:D15"/>
    <mergeCell ref="F14:F15"/>
    <mergeCell ref="A12:C12"/>
    <mergeCell ref="B14:B15"/>
    <mergeCell ref="A14:A15"/>
    <mergeCell ref="F11:G12"/>
    <mergeCell ref="E11:E12"/>
    <mergeCell ref="E7:E8"/>
    <mergeCell ref="A6:C6"/>
    <mergeCell ref="F9:G10"/>
    <mergeCell ref="E9:E10"/>
    <mergeCell ref="D7:D8"/>
    <mergeCell ref="F6:G6"/>
    <mergeCell ref="F7:G8"/>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14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2009-10-09T21:29:23Z</dcterms:modified>
  <cp:category/>
  <cp:version/>
  <cp:contentType/>
  <cp:contentStatus/>
</cp:coreProperties>
</file>