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CONCEPTOS'!$A$1:$G$81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<sst xmlns="http://schemas.openxmlformats.org/spreadsheetml/2006/main" count="186" uniqueCount="121">
  <si>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</si>
  <si>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</si>
  <si>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</si>
  <si>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</si>
  <si>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</si>
  <si>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</si>
  <si>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</si>
  <si>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</si>
  <si>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</si>
  <si>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</si>
  <si>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</si>
  <si>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</si>
  <si>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</si>
  <si>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</si>
  <si>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</si>
  <si>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</si>
  <si>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</si>
  <si>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</si>
  <si>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</si>
  <si>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</si>
  <si>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</si>
  <si>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</si>
  <si>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CATÁLOGO DE CONCEPTOS</t>
  </si>
  <si>
    <t>M3</t>
  </si>
  <si>
    <t>ML</t>
  </si>
  <si>
    <t>PZA</t>
  </si>
  <si>
    <t>RED DE ALCANTARILLADO SANITARIO</t>
  </si>
  <si>
    <t>TRAZ C/APA TUBERIA</t>
  </si>
  <si>
    <t>LIMPIEZA, TRAZO Y NIVELACIÓN PARA INSTALACIÓN DE TUBERÍAS, INCLUYE: ESTACADO, REFERENCIAS, CALHIDRA, HILAZA Y MANO DE OBRA, EL EQUIPO TOPOGRAFICO, LA MANO DE OBRA Y LA HERRAMIENTA NECESARIA PARA SU COMPLETA EJECUCION.</t>
  </si>
  <si>
    <t>M2.</t>
  </si>
  <si>
    <t>S/C</t>
  </si>
  <si>
    <t>RUPTURA Y DEMOLICION DE A MANO PAVIMENTO DE EMPEDRADO AHOGADO EN MORTERO, INCLUYE: SELECCIÓN, ACARREOS HORIZONTALES, ESTIBA, LA MANO DE OBRA Y LA HERRAMIENTA NECESARIA PARA SU COMPLETA EJECUCION.</t>
  </si>
  <si>
    <t>EXCA MAN Z B S 0-2</t>
  </si>
  <si>
    <t>EXCAVACION A MANO EN ZANJAS, EN MATERIAL TIPO " B ", EN SECO, DE 0.00 A 2.00m DE PROFUNDIDAD, INCLUYE, AFLOJE, EXTRACCION DEL MATERIAL, LIMPIEZA Y AFINE DE PLANTILLA, AFINE DE TALUDES, CONSERVACION DE LA ZANJA, LA MANO DE OBRA Y LA HERRAMIENTA NECESARIA PARA SU COMPLETA EJECUCION.</t>
  </si>
  <si>
    <t>EXCA MAN Z B S 2-4</t>
  </si>
  <si>
    <t>EXCAVACION A MANO EN ZANJAS, EN MATERIAL TIPO " B ", EN SECO, DE 2.00 A 4.00m DE PROFUNDIDAD, INCLUYE, AFLOJE, EXTRACCION DEL MATERIAL, LIMPIEZA Y AFINE DE PLANTILLA, AFINE DE TALUDES, CONSERVACION DE LA ZANJA, LA MANO DE OBRA Y LA HERRAMIENTA NECESARIA PARA SU COMPLETA EJECUCION.</t>
  </si>
  <si>
    <t>EXCA MAN Z C S 2-4</t>
  </si>
  <si>
    <t>EXCAVACION A MANO EN ZANJAS, EN MATERIAL TIPO " C ", EN SECO, DE 2.00 A 4.00m DE PROFUNDIDAD, INCLUYE, AFLOJE, EXTRACCION DEL MATERIAL, LIMPIEZA Y AFINE DE PLANTILLA, AFINE DE TALUDES, CONSERVACION DE LA ZANJA, LA MANO DE OBRA Y LA HERRAMIENTA NECESARIA PARA SU COMPLETA EJECUCION.</t>
  </si>
  <si>
    <t>EXCA MAN Z B A 0-2</t>
  </si>
  <si>
    <t>EXCA MAN Z B A 2-4</t>
  </si>
  <si>
    <t>EXCAVACION A MANO EN ZANJAS, EN MATERIAL TIPO " B ", EN AGUA, DE 2.00 A 4.00m DE PROFUNDIDAD, INCLUYE, AFLOJE, EXTRACCION DEL MATERIAL, LIMPIEZA Y AFINE DE PLANTILLA, AFINE DE TALUDES, CONSERVACION DE LA ZANJA, LA MANO DE OBRA Y LA HERRAMIENTA NECESARIA PARA SU COMPLETA EJECUCION.</t>
  </si>
  <si>
    <t>EXCA MAN Z C A 2-4</t>
  </si>
  <si>
    <t>EXCAVACION A MANO EN ZANJAS, EN MATERIAL TIPO " C ", EN AGUA, DE 2.00 A 4.00m DE PROFUNDIDAD, INCLUYE, AFLOJE, EXTRACCION DEL MATERIAL, LIMPIEZA Y AFINE DE PLANTILLA, AFINE DE TALUDES, CONSERVACION DE LA ZANJA, LA MANO DE OBRA Y LA HERRAMIENTA NECESARIA PARA SU COMPLETA EJECUCION.</t>
  </si>
  <si>
    <t>EXCA MAN Z C A 4-6</t>
  </si>
  <si>
    <t>EXCAVACION A MANO EN ZANJAS, EN MATERIAL TIPO " C ", EN AGUA, DE 4.00 A 6.00m DE PROFUNDIDAD, INCLUYE, AFLOJE, EXTRACCION DEL MATERIAL, LIMPIEZA Y AFINE DE PLANTILLA, AFINE DE TALUDES, CONSERVACION DE LA ZANJA, LA MANO DE OBRA Y LA HERRAMIENTA NECESARIA PARA SU COMPLETA EJECUCION.</t>
  </si>
  <si>
    <t>BOMB AUT 4X4X12</t>
  </si>
  <si>
    <t>BOMBEO DE ACHIQUE CON BOMBA AUTOCEBANTE PROPIEDAD DEL CONTRATISTA, DE 4" DE DIAMETRO Y 12 HP, INCLUYE: RENTA, MANTENIMIENTO, CONSUMOS Y OPERACIÓN DEL EQUIPO.</t>
  </si>
  <si>
    <t>HORA</t>
  </si>
  <si>
    <t>PVCA TUB S25 8</t>
  </si>
  <si>
    <t>SUMINISTRO E INSTALACION DE TUBERIA DE PVC ALCANTARILLADO SERIE 25 DE 8" DE DIAMETRO, INCLUYE: ANILLOS ANGER, CARGA, FLETE AL LUGAR DE LA OBRA, DESCARGA, MANIOBRAS Y ACARREOS LOCALES HASTA EL SITIO EXACTO DE SU INSTALACION, BAJADO A LA ZANJA, LIMPIEZA, LUBRICACION, SU INSTALACION, PRUEBA HIDROSTATICA, EL EQUIPO, LA HERRAMIENTA Y LA MANO DE OBRA NECESARIA PARA SU COMPLETA EJECUCION.</t>
  </si>
  <si>
    <t>PVCA TUB S25 10</t>
  </si>
  <si>
    <t>SUMINISTRO E INSTALACION DE TUBERIA DE PVC ALCANTARILLADO SERIE 25 DE 10" DE DIAMETRO,INCLUYE: ANILLOS ANGER, CARGA, FLETE ALLUGAR DE LA OBRA, DESCARGA, MANIOBRAS YACARREOS LOCALES HASTA EL SITIO EXACTO DESU INSTALACION, BAJADO A LA ZANJA, LIMPIEZA,LUBRICACION, SU INSTALACION, PRUEBAHIDROSTATICA, EL EQUIPO, LA HERRAMIENTA Y LAMANO DE OBRA NECESARIA PARA SU COMPLETAEJECUCION.</t>
  </si>
  <si>
    <t>CONC 100 ENC</t>
  </si>
  <si>
    <t>CONCRETO F'C=100 KG/CM2., EN ENCOFRADO DE TUBERIAS, INCLUYE: FABRICACIÓN DEL CONCRETO, SUMINISTRO DE MATERIALES, COLOCADO, NIVELADO, EL EQUIPO, LA HERRAMIENTA Y LA MANO DE OBRA NECESARIA.</t>
  </si>
  <si>
    <t>CIMB COM CIM</t>
  </si>
  <si>
    <t>CIMBRA DE MADERA PARA ACABADOS NO APARENTES EN CIMENTACIONES, INCLUYE: CIMBRADO, DESCIMBRADO, MATERIALES, HERRAMIENTA Y MANO DE OBRA NECESARIA PARA SU COMPLETA EJECUCION.</t>
  </si>
  <si>
    <t>M2</t>
  </si>
  <si>
    <t>PLAN APIS C/MPDE</t>
  </si>
  <si>
    <t>PLANTILLA EN ZANJAS CON MATERIAL PRODUCTO DE EXCAVACION, APISONADO A REBOTE DE PISON, INCLUYE: SUMINISTRO, ACARREO Y SELECCIÓN DEL MATERIAL DE RELLENO, LA ADICIÓN DEL AGUA NECESARIA, MANO DE OBRA Y HERRAMIENTA.</t>
  </si>
  <si>
    <t>RELL APIS C/MPDE</t>
  </si>
  <si>
    <t>RELLENO CON MATERIAL PRODUCTO DE EXCAVACION COMPACTADO POR MEDIOS MANUALES A REBOTE DE PISON, EN CAPAS DE 20cm, INCLUYE: SUMINISTRO, ACARREO Y SELECCIÓN DEL MATERIAL DE RELLENO, LA ADICIÓN DEL AGUA NECESARIA, MANO DE OBRA Y HERRAMIENTA.</t>
  </si>
  <si>
    <t>RELL COM C/MPDE</t>
  </si>
  <si>
    <t>RELLENO CON MATERIAL PRODUCTO DE EXCAVACION COMPACTADO CON EQUIPO MECANICO LIGERO AL 90 % PROCTOR, EN CAPAS DE 20cm, INCLUYE: SUMINISTRO, ACARREO Y SELECCIÓN DEL MATERIAL DE RELLENO, LA ADICIÓN DEL AGUA NECESARIA, MANO DE OBRA Y HERRAMIENTA.</t>
  </si>
  <si>
    <t>RELL COM C/MPDB</t>
  </si>
  <si>
    <t>RELLENO CON MATERIAL PRODUCTO DE BANCO COMPACTADO CON EQUIPO MECANICO LIGERO AL 90 % PROCTOR, EN CAPAS DE 20cm, INCLUYE: SUMINISTRO, ACARREO Y SELECCIÓN DEL MATERIAL DE RELLENO, LA ADICIÓN DEL AGUA NECESARIA, MANO DE OBRA Y HERRAMIENTA.</t>
  </si>
  <si>
    <t>RELL VOL MAN MPDE</t>
  </si>
  <si>
    <t>RELLENO A VOLTEO MANUAL, CON MATERIAL "I" Y/O "II" PRODUCTO DE EXCAVACION, INCLUYE: SELECCIÓN DEL MATERIAL, LA MANO DE OBRA Y LA HERRAMIENTA NECESARIA PARA SU COMPLETA EJECUCION.</t>
  </si>
  <si>
    <t>RELLENO A VOLTEO MANUAL, CON MATERIAL PRODUCTO DE BANCO. INCLUYE: SELECCIÓN DEL MATERIAL, LA MANO DE OBRA Y LA HERRAMIENTA NECESARIA PARA SU COMPLETA EJECUCION.</t>
  </si>
  <si>
    <t>POZO VIS PREF 1.25M</t>
  </si>
  <si>
    <t>POZO DE VISITA TIPO PREFABRICADO HERMÉTICO HASTA 1.25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</si>
  <si>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1.50M</t>
  </si>
  <si>
    <t>POZO DE VISITA TIPO PREFABRICADO HERMÉTICO HASTA 1.50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</si>
  <si>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1.75M</t>
  </si>
  <si>
    <t>POZO DE VISITA TIPO PREFABRICADO HERMÉTICO HASTA 1.75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</si>
  <si>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2.00M</t>
  </si>
  <si>
    <t>POZO DE VISITA TIPO PREFABRICADO HERMÉTICO HASTA 2.00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</si>
  <si>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2.25M</t>
  </si>
  <si>
    <t>POZO DE VISITA TIPO PREFABRICADO HERMÉTICO HASTA 2.25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</si>
  <si>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2.50M</t>
  </si>
  <si>
    <t>POZO DE VISITA TIPO PREFABRICADO HERMÉTICO HASTA 2.50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</si>
  <si>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2.75M</t>
  </si>
  <si>
    <t>POZO DE VISITA TIPO PREFABRICADO HERMÉTICO HASTA 2.75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</si>
  <si>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3.00M</t>
  </si>
  <si>
    <t>POZO DE VISITA TIPO PREFABRICADO HERMÉTICO HASTA 3.00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</si>
  <si>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POZO VIS PREF 4.00M</t>
  </si>
  <si>
    <t>POZO DE VISITA TIPO PREFABRICADO HERMÉTICO HASTA 4.00 M DE PROFUNDIDAD DE POLYCONCRETO MODULAR DE 0.60 HASTA 1.25 M DE DIÁMETRO, INCLUYE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COLOCACIÓPON DEL BROCAL Y TAPA Y CON OBJETO QUE LA ESCALERA QUEDE INSTALADA EN FORMA VERTICAL, BROCAL Y TAPA. NO INCLUYE EXCAVACIONES NI RELLENOS.</t>
  </si>
  <si>
    <t>CAJA CAID ADOS 1.00M</t>
  </si>
  <si>
    <r>
      <t xml:space="preserve">CAJA DE CAIDA ADOSADA A LOS POZOS DE VISITA DE 1.2 X 1.2 Y </t>
    </r>
    <r>
      <rPr>
        <b/>
        <sz val="8"/>
        <rFont val="Arial"/>
        <family val="2"/>
      </rPr>
      <t>HASTA 1.00 m DE PROFUNDIDAD</t>
    </r>
    <r>
      <rPr>
        <sz val="8"/>
        <rFont val="Arial"/>
        <family val="2"/>
      </rPr>
      <t>, INCLUYE: SUMINISTRO, COLOCACION Y ACARREO DE LOS MATERIALES, MANO DE OBRA Y HERRAMIENTA NECESARIA PARA SU COMPLETA EJECUCION.</t>
    </r>
  </si>
  <si>
    <t>CAJA CAID ADOS 1.50M</t>
  </si>
  <si>
    <r>
      <t xml:space="preserve">CAJA DE CAIDA ADOSADA A LOS POZOS DE VISITA DE 1.2 X 1.2 Y </t>
    </r>
    <r>
      <rPr>
        <b/>
        <sz val="8"/>
        <rFont val="Arial"/>
        <family val="2"/>
      </rPr>
      <t>HASTA 1.50 m DE PROFUNDIDAD</t>
    </r>
    <r>
      <rPr>
        <sz val="8"/>
        <rFont val="Arial"/>
        <family val="2"/>
      </rPr>
      <t>, INCLUYE: SUMINISTRO, COLOCACION Y ACARREO DE LOS MATERIALES, MANO DE OBRA Y HERRAMIENTA NECESARIA PARA SU COMPLETA EJECUCION.</t>
    </r>
  </si>
  <si>
    <t>CAJA CAID ADOS 3.00M</t>
  </si>
  <si>
    <r>
      <t xml:space="preserve">CAJA DE CAIDA ADOSADA A LOS POZOS DE VISITA DE 1.2 X 1.2 Y </t>
    </r>
    <r>
      <rPr>
        <b/>
        <sz val="8"/>
        <rFont val="Arial"/>
        <family val="2"/>
      </rPr>
      <t>HASTA 3.00 m DE PROFUNDIDAD</t>
    </r>
    <r>
      <rPr>
        <sz val="8"/>
        <rFont val="Arial"/>
        <family val="2"/>
      </rPr>
      <t>, INCLUYE: SUMINISTRO, COLOCACION Y ACARREO DE LOS MATERIALES, MANO DE OBRA Y HERRAMIENTA NECESARIA PARA SU COMPLETA EJECUCION.</t>
    </r>
  </si>
  <si>
    <t>PAV EMP AHOG COLO 15</t>
  </si>
  <si>
    <t>REPOSICION DE EMPEDRADO AHOGADO EN MORTERO CEM-ARENA 1:3, UTILIZANDO EL MATERIAL PRODUCTO DE LA RUPTURA,  DE 15 CMS. DE ESPESOR, NO INCLUYE PIEDRA, SOLO MORTERO DE CEMENTO-ARENA1:3 CON UN VOLUMEN DE 75 L. POR M2</t>
  </si>
  <si>
    <t>ACARREO EN PANGA DE MATERIALES DE CONSTRUCCIÓN DE BOCA DE TOMATLAN A QUIMIXTO. INCLUYE CARGA Y DESCARGA A MANO</t>
  </si>
  <si>
    <t>TON</t>
  </si>
  <si>
    <t>ACARREO 1er KM A LOMO DE BESTIA TUBERÍA DE  PVC O POLIETILENO DE ALTA DENSIDAD  DE 6 A 10" DE DIÁMETRO, EN CAMINO DE PENDIENTES MEDIAS. INCLUYE: CARGA Y DESCARGA</t>
  </si>
  <si>
    <t>ACARREO 1er KM A LOMO DE BESTIA DE DE PIEDRA Y SIMILARES, EN CAMINO DE PENDIENTE SUAVE A MEDIA. INCLUYE ENCOSTALADO, CARGA Y DESCARGA</t>
  </si>
  <si>
    <t>ACARREO 1er KM A LOMO DE BESTIA DE DE CEMENTO, CAL, YESO Y SIMILARES, EN CAMINO CON PENDIENTE SUAVE A MEDIA. INCLUYE ENCOSTALADO, CARGA Y DESCARGA</t>
  </si>
  <si>
    <t>ACARREO 1er KM A LOMO DE BESTIA DE CARGA DE ARENA, GRAVA, MATERIAL DE BANCO, PRODUCTO DE EXCAVACIÓN Y SIMILARES, EN CAMINO DE PENDIENTE SUAVE A MEDIAS. INCLUYE: ENCOSTALADO, CARGA Y DESCARGA</t>
  </si>
  <si>
    <t>ACARREO 1er KM A LOMO DE BESTIA  DE AGUA Y SIMILARES EN CAMINO DE PENDIENTE SUAVE A MEDIA. INCLUYE: LLENADO DE BOTES, CARGA Y DESCARGA</t>
  </si>
  <si>
    <t>ACARREO 1er KM A LOMO DE BESTIA DE CARGA DE MATERIAL PRODUCTO DE EXCAVACIÓN Y SIMILARES, EN CAMINO DE PENDIENTE SUAVE A MEDIAS. INCLUYE: ENCOSTALADO, CARGA Y DESCARGA</t>
  </si>
  <si>
    <t>ACARREO KMS. SUSECUENTES AL 1o. A LOMO DE BESTIA DE CARGA DE AARENA, GRAVA, MATERIAL DE BANCO, PRODUCTO DE EXCAVACIÓN Y SIMILARES, EN CAMINO DE PENDIENTE SUAVE A MEDIAS.</t>
  </si>
  <si>
    <t>M3-Km</t>
  </si>
  <si>
    <t>TOMAS DOMICILIARIAS</t>
  </si>
  <si>
    <t>PLAN APIS C/MPDB</t>
  </si>
  <si>
    <t>PLANTILLA EN ZANJAS CON MATERIAL DE BANCO, APISONADO A REBOTE DE PISON, INCLUYE: SUMINISTRO, ACARREO Y SELECCIÓN DEL MATERIAL DE RELLENO, LA ADICIÓN DEL AGUA NECESARIA, MANO DE OBRA Y HERRAMIENTA.</t>
  </si>
  <si>
    <t>PVCA TUB S25 6</t>
  </si>
  <si>
    <t>SUMINISTRO E INSTALACION DE TUBERIA DE PVC ALCANTARILLADO SERIE 25 DE 6" DE DIAMETRO, INCLUYE: ANILLOS ANGER, CARGA, FLETE AL LUGAR DE LA OBRA, DESCARGA, MANIOBRAS Y ACARREOS LOCALES, BAJADO A LA ZANJA, LIMPIEZA, LUBRICACION, SU INSTALACION, PRUEBA HIDROS</t>
  </si>
  <si>
    <t>PVCA CON DOM 8X6"</t>
  </si>
  <si>
    <t>SUMINISTRO DE CONEXIONES DOMICILIARIAS DE PVC ALCANTARILLADO INCLUYE 6 M DE TUBO, SERIE 20: SILLETA DE DESVIACION PARA TUBERIA DE 8" CON SALIDA A 45º DE 6" mm Y CODO DE 45º X 6" mm DE DIAMETRO, INCLUYE: ANILLOS ANGER, CARGA, FLETE AL LUGAR DE LA OBRA, DESCARGA, MANIOBRAS Y ACARREOS LOCALES HASTA EL SITIO EXACTO DE SU INSTALACION,, BAJADO A LA ZANJA, LIMPIEZA, LUBRICACION, SU INSTALACION, PRUEBA HIDROSTATICA, EL EQUIPO, LA HERRAMIENTA Y LA MANO DE OBRA NECESARIA PARA SU COMPLETA EJECUCION.</t>
  </si>
  <si>
    <t>JGO</t>
  </si>
  <si>
    <t>LIMP GRU OBR</t>
  </si>
  <si>
    <t>LIMPIEZA GRUESA DE LA OBRA, INCLUYE:CARGA A MANO Y  RETIRO EN CAMION DE VOLTEO, FUERA DE LA OBRA DEL MATERIAL PRODUCTO DE LA LIMPIEZA, MANO DE OBRA Y HERRAMIENTA</t>
  </si>
  <si>
    <t>CONSTRUCCION DE ALCANTARILLADO SANITARIO EN LA LOCALIDAD DE QUIMIXTO, MUNICIPIO DE CABO CORRIENTES, JALISCO</t>
  </si>
  <si>
    <t>01.01.00</t>
  </si>
  <si>
    <t>01.00.00</t>
  </si>
  <si>
    <t>01.02.00</t>
  </si>
  <si>
    <t>EXCAVACION A MANO EN ZANJAS, EN MATERIAL TIPO " B ", EN AGUA, DE 0.00 A 2.00m DE PROFUNDIDAD, INCLUYE, AFLOJE, EXTRACCION DEL MATERIAL, LIMPIEZA Y AFINE DE PLANTILLA, AFINE DE TALUDES, CONSERVACION DE LA ZANJA, LA MANO DE OBRA Y LA HERRAMIENTA NECESARIA PARA SU CORRECTA EJECUCIÓN</t>
  </si>
  <si>
    <t>CEA-AL-RP-CI-155/2009</t>
  </si>
  <si>
    <t>120 DIAS NATURALES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</si>
</sst>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justify" vertical="top"/>
      <protection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horizontal="center" vertical="top" wrapText="1"/>
    </xf>
    <xf numFmtId="0" fontId="1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justify" vertical="top"/>
      <protection/>
    </xf>
    <xf numFmtId="166" fontId="15" fillId="0" borderId="0" xfId="56" applyFont="1" applyFill="1" applyBorder="1" applyAlignment="1" applyProtection="1">
      <alignment horizontal="center" vertical="top"/>
      <protection/>
    </xf>
    <xf numFmtId="166" fontId="16" fillId="0" borderId="0" xfId="56" applyFont="1" applyBorder="1" applyAlignment="1" applyProtection="1">
      <alignment horizontal="justify" vertical="top"/>
      <protection/>
    </xf>
    <xf numFmtId="0" fontId="1" fillId="0" borderId="0" xfId="0" applyFont="1" applyAlignment="1" applyProtection="1">
      <alignment horizontal="justify" vertical="justify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/>
      <protection/>
    </xf>
    <xf numFmtId="4" fontId="16" fillId="0" borderId="0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justify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justify" vertical="justify"/>
      <protection/>
    </xf>
    <xf numFmtId="0" fontId="18" fillId="0" borderId="0" xfId="0" applyFont="1" applyBorder="1" applyAlignment="1" applyProtection="1">
      <alignment vertical="top"/>
      <protection/>
    </xf>
    <xf numFmtId="166" fontId="0" fillId="0" borderId="0" xfId="56" applyFont="1" applyAlignment="1" applyProtection="1">
      <alignment vertical="top"/>
      <protection/>
    </xf>
    <xf numFmtId="166" fontId="11" fillId="0" borderId="0" xfId="56" applyFont="1" applyAlignment="1" applyProtection="1">
      <alignment horizontal="justify" vertical="top"/>
      <protection/>
    </xf>
    <xf numFmtId="166" fontId="9" fillId="0" borderId="0" xfId="56" applyFont="1" applyBorder="1" applyAlignment="1" applyProtection="1">
      <alignment horizontal="justify"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2" borderId="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1" xfId="0" applyFont="1" applyBorder="1" applyAlignment="1" applyProtection="1">
      <alignment horizontal="justify" vertical="top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1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0" fontId="10" fillId="0" borderId="16" xfId="6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15" fontId="11" fillId="0" borderId="24" xfId="0" applyNumberFormat="1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166" fontId="16" fillId="0" borderId="0" xfId="56" applyFont="1" applyAlignment="1" applyProtection="1">
      <alignment vertical="top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1">
      <selection activeCell="F74" sqref="F74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6.14062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83" t="s">
        <v>21</v>
      </c>
      <c r="B1" s="83"/>
      <c r="C1" s="83"/>
      <c r="D1" s="83"/>
      <c r="E1" s="83"/>
      <c r="F1" s="83"/>
      <c r="G1" s="83"/>
    </row>
    <row r="2" spans="1:7" ht="15.75">
      <c r="A2" s="84" t="s">
        <v>0</v>
      </c>
      <c r="B2" s="84"/>
      <c r="C2" s="84"/>
      <c r="D2" s="84"/>
      <c r="E2" s="84"/>
      <c r="F2" s="84"/>
      <c r="G2" s="84"/>
    </row>
    <row r="3" spans="1:7" ht="15.75">
      <c r="A3" s="84"/>
      <c r="B3" s="84"/>
      <c r="C3" s="84"/>
      <c r="D3" s="84"/>
      <c r="E3" s="84"/>
      <c r="F3" s="84"/>
      <c r="G3" s="84"/>
    </row>
    <row r="4" spans="1:7" ht="15">
      <c r="A4" s="85" t="s">
        <v>22</v>
      </c>
      <c r="B4" s="85"/>
      <c r="C4" s="85"/>
      <c r="D4" s="85"/>
      <c r="E4" s="85"/>
      <c r="F4" s="85"/>
      <c r="G4" s="85"/>
    </row>
    <row r="5" spans="1:7" ht="16.5" thickBot="1">
      <c r="A5" s="84"/>
      <c r="B5" s="84"/>
      <c r="C5" s="84"/>
      <c r="D5" s="84"/>
      <c r="E5" s="84"/>
      <c r="F5" s="84"/>
      <c r="G5" s="84"/>
    </row>
    <row r="6" spans="1:7" ht="12.75" customHeight="1">
      <c r="A6" s="105" t="s">
        <v>1</v>
      </c>
      <c r="B6" s="106"/>
      <c r="C6" s="107"/>
      <c r="D6" s="15" t="s">
        <v>2</v>
      </c>
      <c r="E6" s="35" t="s">
        <v>3</v>
      </c>
      <c r="F6" s="109" t="s">
        <v>119</v>
      </c>
      <c r="G6" s="110"/>
    </row>
    <row r="7" spans="1:7" ht="20.25" customHeight="1">
      <c r="A7" s="86" t="s">
        <v>114</v>
      </c>
      <c r="B7" s="87"/>
      <c r="C7" s="88"/>
      <c r="D7" s="108">
        <v>40154</v>
      </c>
      <c r="E7" s="104" t="s">
        <v>20</v>
      </c>
      <c r="F7" s="111" t="s">
        <v>120</v>
      </c>
      <c r="G7" s="112"/>
    </row>
    <row r="8" spans="1:7" ht="12.75" customHeight="1">
      <c r="A8" s="86"/>
      <c r="B8" s="87"/>
      <c r="C8" s="88"/>
      <c r="D8" s="108"/>
      <c r="E8" s="104"/>
      <c r="F8" s="111"/>
      <c r="G8" s="112"/>
    </row>
    <row r="9" spans="1:7" ht="12.75" customHeight="1">
      <c r="A9" s="86"/>
      <c r="B9" s="87"/>
      <c r="C9" s="88"/>
      <c r="D9" s="16" t="s">
        <v>18</v>
      </c>
      <c r="E9" s="102" t="s">
        <v>4</v>
      </c>
      <c r="F9" s="98"/>
      <c r="G9" s="99"/>
    </row>
    <row r="10" spans="1:7" ht="12.75">
      <c r="A10" s="86"/>
      <c r="B10" s="87"/>
      <c r="C10" s="88"/>
      <c r="D10" s="17">
        <v>40168</v>
      </c>
      <c r="E10" s="102"/>
      <c r="F10" s="98"/>
      <c r="G10" s="99"/>
    </row>
    <row r="11" spans="1:7" ht="12.75">
      <c r="A11" s="41"/>
      <c r="B11" s="7"/>
      <c r="C11" s="49"/>
      <c r="D11" s="18" t="s">
        <v>19</v>
      </c>
      <c r="E11" s="102" t="s">
        <v>5</v>
      </c>
      <c r="F11" s="98"/>
      <c r="G11" s="99"/>
    </row>
    <row r="12" spans="1:7" ht="13.5" thickBot="1">
      <c r="A12" s="93"/>
      <c r="B12" s="94"/>
      <c r="C12" s="95"/>
      <c r="D12" s="19">
        <v>40287</v>
      </c>
      <c r="E12" s="103"/>
      <c r="F12" s="100"/>
      <c r="G12" s="101"/>
    </row>
    <row r="13" ht="6" customHeight="1" thickBot="1"/>
    <row r="14" spans="1:7" ht="12.75">
      <c r="A14" s="96" t="s">
        <v>6</v>
      </c>
      <c r="B14" s="91" t="s">
        <v>7</v>
      </c>
      <c r="C14" s="24" t="s">
        <v>8</v>
      </c>
      <c r="D14" s="89" t="s">
        <v>9</v>
      </c>
      <c r="E14" s="3" t="s">
        <v>10</v>
      </c>
      <c r="F14" s="91" t="s">
        <v>11</v>
      </c>
      <c r="G14" s="2" t="s">
        <v>12</v>
      </c>
    </row>
    <row r="15" spans="1:7" ht="13.5" thickBot="1">
      <c r="A15" s="97"/>
      <c r="B15" s="92"/>
      <c r="C15" s="25"/>
      <c r="D15" s="90"/>
      <c r="E15" s="5" t="s">
        <v>13</v>
      </c>
      <c r="F15" s="92"/>
      <c r="G15" s="4" t="s">
        <v>14</v>
      </c>
    </row>
    <row r="16" ht="6" customHeight="1"/>
    <row r="17" spans="1:7" s="55" customFormat="1" ht="41.25" customHeight="1">
      <c r="A17" s="67" t="s">
        <v>116</v>
      </c>
      <c r="B17" s="66" t="str">
        <f>A7</f>
        <v>CONSTRUCCION DE ALCANTARILLADO SANITARIO EN LA LOCALIDAD DE QUIMIXTO, MUNICIPIO DE CABO CORRIENTES, JALISCO</v>
      </c>
      <c r="C17" s="67"/>
      <c r="D17" s="68"/>
      <c r="F17" s="79">
        <f>SUM(F18+F60)</f>
        <v>1681735.7400000005</v>
      </c>
      <c r="G17" s="56">
        <f aca="true" t="shared" si="0" ref="G17:G45">IF(E17="","",Num_letra(E17))</f>
      </c>
    </row>
    <row r="18" spans="1:7" s="73" customFormat="1" ht="13.5" customHeight="1">
      <c r="A18" s="57" t="s">
        <v>115</v>
      </c>
      <c r="B18" s="71" t="s">
        <v>26</v>
      </c>
      <c r="C18" s="70"/>
      <c r="D18" s="72"/>
      <c r="F18" s="64">
        <f>SUM(F19:F59)</f>
        <v>1583091.0800000005</v>
      </c>
      <c r="G18" s="74">
        <f t="shared" si="0"/>
      </c>
    </row>
    <row r="19" spans="1:7" ht="56.25">
      <c r="A19" s="59" t="s">
        <v>27</v>
      </c>
      <c r="B19" s="60" t="s">
        <v>28</v>
      </c>
      <c r="C19" s="61" t="s">
        <v>29</v>
      </c>
      <c r="D19" s="69">
        <v>2478.87</v>
      </c>
      <c r="E19" s="113">
        <v>231</v>
      </c>
      <c r="F19" s="65">
        <f aca="true" t="shared" si="1" ref="F19:F59">IF(E19="","",ROUND(D19*E19,2))</f>
        <v>572618.97</v>
      </c>
      <c r="G19" s="7" t="str">
        <f t="shared" si="0"/>
        <v>(DOSCIENTOS TREINTA Y UN PESOS 00/100 M.N.)</v>
      </c>
    </row>
    <row r="20" spans="1:7" ht="45">
      <c r="A20" s="59" t="s">
        <v>30</v>
      </c>
      <c r="B20" s="60" t="s">
        <v>31</v>
      </c>
      <c r="C20" s="61" t="s">
        <v>23</v>
      </c>
      <c r="D20" s="69">
        <v>47.14</v>
      </c>
      <c r="E20" s="113">
        <v>21</v>
      </c>
      <c r="F20" s="65">
        <f t="shared" si="1"/>
        <v>989.94</v>
      </c>
      <c r="G20" s="7" t="str">
        <f t="shared" si="0"/>
        <v>(VEINTIUN PESOS 00/100 M.N.)</v>
      </c>
    </row>
    <row r="21" spans="1:7" ht="67.5">
      <c r="A21" s="59" t="s">
        <v>32</v>
      </c>
      <c r="B21" s="60" t="s">
        <v>33</v>
      </c>
      <c r="C21" s="61" t="s">
        <v>23</v>
      </c>
      <c r="D21" s="69">
        <v>2450.66</v>
      </c>
      <c r="E21" s="113">
        <v>321</v>
      </c>
      <c r="F21" s="65">
        <f t="shared" si="1"/>
        <v>786661.86</v>
      </c>
      <c r="G21" s="7" t="str">
        <f t="shared" si="0"/>
        <v>(TRESCIENTOS VEINTIUN PESOS 00/100 M.N.)</v>
      </c>
    </row>
    <row r="22" spans="1:7" ht="67.5">
      <c r="A22" s="59" t="s">
        <v>34</v>
      </c>
      <c r="B22" s="60" t="s">
        <v>35</v>
      </c>
      <c r="C22" s="61" t="s">
        <v>23</v>
      </c>
      <c r="D22" s="69">
        <v>26.4</v>
      </c>
      <c r="E22" s="113">
        <v>321</v>
      </c>
      <c r="F22" s="65">
        <f t="shared" si="1"/>
        <v>8474.4</v>
      </c>
      <c r="G22" s="7" t="str">
        <f t="shared" si="0"/>
        <v>(TRESCIENTOS VEINTIUN PESOS 00/100 M.N.)</v>
      </c>
    </row>
    <row r="23" spans="1:7" ht="67.5">
      <c r="A23" s="59" t="s">
        <v>36</v>
      </c>
      <c r="B23" s="60" t="s">
        <v>37</v>
      </c>
      <c r="C23" s="61" t="s">
        <v>23</v>
      </c>
      <c r="D23" s="69">
        <v>17.6</v>
      </c>
      <c r="E23" s="113">
        <v>23</v>
      </c>
      <c r="F23" s="65">
        <f t="shared" si="1"/>
        <v>404.8</v>
      </c>
      <c r="G23" s="7" t="str">
        <f t="shared" si="0"/>
        <v>(VEINTITRES PESOS 00/100 M.N.)</v>
      </c>
    </row>
    <row r="24" spans="1:7" ht="67.5">
      <c r="A24" s="59" t="s">
        <v>38</v>
      </c>
      <c r="B24" s="60" t="s">
        <v>118</v>
      </c>
      <c r="C24" s="61" t="s">
        <v>23</v>
      </c>
      <c r="D24" s="69">
        <v>1635.42</v>
      </c>
      <c r="E24" s="113">
        <v>5</v>
      </c>
      <c r="F24" s="65">
        <f t="shared" si="1"/>
        <v>8177.1</v>
      </c>
      <c r="G24" s="7" t="str">
        <f t="shared" si="0"/>
        <v>(CINCO PESOS 00/100 M.N.)</v>
      </c>
    </row>
    <row r="25" spans="1:7" ht="67.5">
      <c r="A25" s="59" t="s">
        <v>39</v>
      </c>
      <c r="B25" s="60" t="s">
        <v>40</v>
      </c>
      <c r="C25" s="61" t="s">
        <v>23</v>
      </c>
      <c r="D25" s="69">
        <v>104.3</v>
      </c>
      <c r="E25" s="113">
        <v>21</v>
      </c>
      <c r="F25" s="65">
        <f t="shared" si="1"/>
        <v>2190.3</v>
      </c>
      <c r="G25" s="7" t="str">
        <f t="shared" si="0"/>
        <v>(VEINTIUN PESOS 00/100 M.N.)</v>
      </c>
    </row>
    <row r="26" spans="1:7" ht="67.5">
      <c r="A26" s="59" t="s">
        <v>41</v>
      </c>
      <c r="B26" s="60" t="s">
        <v>42</v>
      </c>
      <c r="C26" s="61" t="s">
        <v>23</v>
      </c>
      <c r="D26" s="69">
        <v>69.53</v>
      </c>
      <c r="E26" s="113">
        <v>21</v>
      </c>
      <c r="F26" s="65">
        <f t="shared" si="1"/>
        <v>1460.13</v>
      </c>
      <c r="G26" s="7" t="str">
        <f t="shared" si="0"/>
        <v>(VEINTIUN PESOS 00/100 M.N.)</v>
      </c>
    </row>
    <row r="27" spans="1:7" ht="67.5">
      <c r="A27" s="59" t="s">
        <v>43</v>
      </c>
      <c r="B27" s="60" t="s">
        <v>44</v>
      </c>
      <c r="C27" s="61" t="s">
        <v>23</v>
      </c>
      <c r="D27" s="69">
        <v>0.92</v>
      </c>
      <c r="E27" s="113">
        <v>21</v>
      </c>
      <c r="F27" s="65">
        <f t="shared" si="1"/>
        <v>19.32</v>
      </c>
      <c r="G27" s="7" t="str">
        <f t="shared" si="0"/>
        <v>(VEINTIUN PESOS 00/100 M.N.)</v>
      </c>
    </row>
    <row r="28" spans="1:7" ht="33.75">
      <c r="A28" s="59" t="s">
        <v>45</v>
      </c>
      <c r="B28" s="60" t="s">
        <v>46</v>
      </c>
      <c r="C28" s="61" t="s">
        <v>47</v>
      </c>
      <c r="D28" s="69">
        <v>188</v>
      </c>
      <c r="E28" s="113">
        <v>23</v>
      </c>
      <c r="F28" s="65">
        <f t="shared" si="1"/>
        <v>4324</v>
      </c>
      <c r="G28" s="7" t="str">
        <f t="shared" si="0"/>
        <v>(VEINTITRES PESOS 00/100 M.N.)</v>
      </c>
    </row>
    <row r="29" spans="1:7" ht="90">
      <c r="A29" s="59" t="s">
        <v>48</v>
      </c>
      <c r="B29" s="60" t="s">
        <v>49</v>
      </c>
      <c r="C29" s="61" t="s">
        <v>24</v>
      </c>
      <c r="D29" s="69">
        <v>2662.66</v>
      </c>
      <c r="E29" s="113">
        <v>21</v>
      </c>
      <c r="F29" s="65">
        <f t="shared" si="1"/>
        <v>55915.86</v>
      </c>
      <c r="G29" s="7" t="str">
        <f t="shared" si="0"/>
        <v>(VEINTIUN PESOS 00/100 M.N.)</v>
      </c>
    </row>
    <row r="30" spans="1:7" ht="90">
      <c r="A30" s="59" t="s">
        <v>50</v>
      </c>
      <c r="B30" s="60" t="s">
        <v>51</v>
      </c>
      <c r="C30" s="61" t="s">
        <v>24</v>
      </c>
      <c r="D30" s="69">
        <v>311.13</v>
      </c>
      <c r="E30" s="113">
        <v>21</v>
      </c>
      <c r="F30" s="65">
        <f t="shared" si="1"/>
        <v>6533.73</v>
      </c>
      <c r="G30" s="7" t="str">
        <f t="shared" si="0"/>
        <v>(VEINTIUN PESOS 00/100 M.N.)</v>
      </c>
    </row>
    <row r="31" spans="1:7" ht="45">
      <c r="A31" s="59" t="s">
        <v>52</v>
      </c>
      <c r="B31" s="60" t="s">
        <v>53</v>
      </c>
      <c r="C31" s="61" t="s">
        <v>23</v>
      </c>
      <c r="D31" s="69">
        <v>7.69</v>
      </c>
      <c r="E31" s="113">
        <v>21</v>
      </c>
      <c r="F31" s="65">
        <f t="shared" si="1"/>
        <v>161.49</v>
      </c>
      <c r="G31" s="7" t="str">
        <f t="shared" si="0"/>
        <v>(VEINTIUN PESOS 00/100 M.N.)</v>
      </c>
    </row>
    <row r="32" spans="1:7" ht="45">
      <c r="A32" s="59" t="s">
        <v>54</v>
      </c>
      <c r="B32" s="60" t="s">
        <v>55</v>
      </c>
      <c r="C32" s="61" t="s">
        <v>56</v>
      </c>
      <c r="D32" s="69">
        <v>78.73</v>
      </c>
      <c r="E32" s="113">
        <v>23</v>
      </c>
      <c r="F32" s="65">
        <f t="shared" si="1"/>
        <v>1810.79</v>
      </c>
      <c r="G32" s="7" t="str">
        <f t="shared" si="0"/>
        <v>(VEINTITRES PESOS 00/100 M.N.)</v>
      </c>
    </row>
    <row r="33" spans="1:7" ht="56.25">
      <c r="A33" s="59" t="s">
        <v>57</v>
      </c>
      <c r="B33" s="60" t="s">
        <v>58</v>
      </c>
      <c r="C33" s="61" t="s">
        <v>23</v>
      </c>
      <c r="D33" s="69">
        <v>234</v>
      </c>
      <c r="E33" s="113">
        <v>23</v>
      </c>
      <c r="F33" s="65">
        <f t="shared" si="1"/>
        <v>5382</v>
      </c>
      <c r="G33" s="7" t="str">
        <f t="shared" si="0"/>
        <v>(VEINTITRES PESOS 00/100 M.N.)</v>
      </c>
    </row>
    <row r="34" spans="1:7" ht="56.25">
      <c r="A34" s="59" t="s">
        <v>59</v>
      </c>
      <c r="B34" s="60" t="s">
        <v>60</v>
      </c>
      <c r="C34" s="61" t="s">
        <v>23</v>
      </c>
      <c r="D34" s="69">
        <v>1079.86</v>
      </c>
      <c r="E34" s="113">
        <v>23</v>
      </c>
      <c r="F34" s="65">
        <f t="shared" si="1"/>
        <v>24836.78</v>
      </c>
      <c r="G34" s="7" t="str">
        <f t="shared" si="0"/>
        <v>(VEINTITRES PESOS 00/100 M.N.)</v>
      </c>
    </row>
    <row r="35" spans="1:7" ht="56.25">
      <c r="A35" s="59" t="s">
        <v>61</v>
      </c>
      <c r="B35" s="60" t="s">
        <v>62</v>
      </c>
      <c r="C35" s="61" t="s">
        <v>23</v>
      </c>
      <c r="D35" s="69">
        <v>1553.55</v>
      </c>
      <c r="E35" s="113">
        <v>23</v>
      </c>
      <c r="F35" s="65">
        <f t="shared" si="1"/>
        <v>35731.65</v>
      </c>
      <c r="G35" s="7" t="str">
        <f t="shared" si="0"/>
        <v>(VEINTITRES PESOS 00/100 M.N.)</v>
      </c>
    </row>
    <row r="36" spans="1:7" ht="56.25">
      <c r="A36" s="59" t="s">
        <v>63</v>
      </c>
      <c r="B36" s="60" t="s">
        <v>64</v>
      </c>
      <c r="C36" s="61" t="s">
        <v>23</v>
      </c>
      <c r="D36" s="69">
        <v>466.8</v>
      </c>
      <c r="E36" s="113">
        <v>23</v>
      </c>
      <c r="F36" s="65">
        <f t="shared" si="1"/>
        <v>10736.4</v>
      </c>
      <c r="G36" s="7" t="str">
        <f t="shared" si="0"/>
        <v>(VEINTITRES PESOS 00/100 M.N.)</v>
      </c>
    </row>
    <row r="37" spans="1:7" ht="45">
      <c r="A37" s="59" t="s">
        <v>65</v>
      </c>
      <c r="B37" s="60" t="s">
        <v>66</v>
      </c>
      <c r="C37" s="61" t="s">
        <v>23</v>
      </c>
      <c r="D37" s="69">
        <v>55.47</v>
      </c>
      <c r="E37" s="113">
        <v>23</v>
      </c>
      <c r="F37" s="65">
        <f t="shared" si="1"/>
        <v>1275.81</v>
      </c>
      <c r="G37" s="7" t="str">
        <f t="shared" si="0"/>
        <v>(VEINTITRES PESOS 00/100 M.N.)</v>
      </c>
    </row>
    <row r="38" spans="1:7" ht="34.5" customHeight="1">
      <c r="A38" s="59" t="s">
        <v>30</v>
      </c>
      <c r="B38" s="60" t="s">
        <v>67</v>
      </c>
      <c r="C38" s="61" t="s">
        <v>23</v>
      </c>
      <c r="D38" s="69">
        <v>424.32</v>
      </c>
      <c r="E38" s="113">
        <v>23</v>
      </c>
      <c r="F38" s="65">
        <f t="shared" si="1"/>
        <v>9759.36</v>
      </c>
      <c r="G38" s="7" t="str">
        <f t="shared" si="0"/>
        <v>(VEINTITRES PESOS 00/100 M.N.)</v>
      </c>
    </row>
    <row r="39" spans="1:7" ht="123.75">
      <c r="A39" s="59" t="s">
        <v>68</v>
      </c>
      <c r="B39" s="60" t="s">
        <v>69</v>
      </c>
      <c r="C39" s="61" t="s">
        <v>25</v>
      </c>
      <c r="D39" s="69">
        <v>31</v>
      </c>
      <c r="E39" s="113">
        <v>23</v>
      </c>
      <c r="F39" s="65">
        <f t="shared" si="1"/>
        <v>713</v>
      </c>
      <c r="G39" s="7" t="str">
        <f t="shared" si="0"/>
        <v>(VEINTITRES PESOS 00/100 M.N.)</v>
      </c>
    </row>
    <row r="40" spans="1:7" ht="123.75">
      <c r="A40" s="59" t="s">
        <v>70</v>
      </c>
      <c r="B40" s="60" t="s">
        <v>71</v>
      </c>
      <c r="C40" s="61" t="s">
        <v>25</v>
      </c>
      <c r="D40" s="69">
        <v>27</v>
      </c>
      <c r="E40" s="113">
        <v>23</v>
      </c>
      <c r="F40" s="65">
        <f t="shared" si="1"/>
        <v>621</v>
      </c>
      <c r="G40" s="7" t="str">
        <f t="shared" si="0"/>
        <v>(VEINTITRES PESOS 00/100 M.N.)</v>
      </c>
    </row>
    <row r="41" spans="1:7" ht="123.75">
      <c r="A41" s="59" t="s">
        <v>72</v>
      </c>
      <c r="B41" s="60" t="s">
        <v>73</v>
      </c>
      <c r="C41" s="61" t="s">
        <v>25</v>
      </c>
      <c r="D41" s="69">
        <v>18</v>
      </c>
      <c r="E41" s="113">
        <v>23</v>
      </c>
      <c r="F41" s="65">
        <f t="shared" si="1"/>
        <v>414</v>
      </c>
      <c r="G41" s="7" t="str">
        <f t="shared" si="0"/>
        <v>(VEINTITRES PESOS 00/100 M.N.)</v>
      </c>
    </row>
    <row r="42" spans="1:7" ht="123.75">
      <c r="A42" s="59" t="s">
        <v>74</v>
      </c>
      <c r="B42" s="60" t="s">
        <v>75</v>
      </c>
      <c r="C42" s="61" t="s">
        <v>25</v>
      </c>
      <c r="D42" s="69">
        <v>7</v>
      </c>
      <c r="E42" s="113">
        <v>23</v>
      </c>
      <c r="F42" s="65">
        <f t="shared" si="1"/>
        <v>161</v>
      </c>
      <c r="G42" s="7" t="str">
        <f t="shared" si="0"/>
        <v>(VEINTITRES PESOS 00/100 M.N.)</v>
      </c>
    </row>
    <row r="43" spans="1:7" ht="123.75">
      <c r="A43" s="59" t="s">
        <v>76</v>
      </c>
      <c r="B43" s="60" t="s">
        <v>77</v>
      </c>
      <c r="C43" s="61" t="s">
        <v>25</v>
      </c>
      <c r="D43" s="69">
        <v>14</v>
      </c>
      <c r="E43" s="113">
        <v>23</v>
      </c>
      <c r="F43" s="65">
        <f t="shared" si="1"/>
        <v>322</v>
      </c>
      <c r="G43" s="7" t="str">
        <f t="shared" si="0"/>
        <v>(VEINTITRES PESOS 00/100 M.N.)</v>
      </c>
    </row>
    <row r="44" spans="1:7" ht="123.75">
      <c r="A44" s="59" t="s">
        <v>78</v>
      </c>
      <c r="B44" s="60" t="s">
        <v>79</v>
      </c>
      <c r="C44" s="61" t="s">
        <v>25</v>
      </c>
      <c r="D44" s="69">
        <v>3</v>
      </c>
      <c r="E44" s="113">
        <v>23</v>
      </c>
      <c r="F44" s="65">
        <f t="shared" si="1"/>
        <v>69</v>
      </c>
      <c r="G44" s="7" t="str">
        <f t="shared" si="0"/>
        <v>(VEINTITRES PESOS 00/100 M.N.)</v>
      </c>
    </row>
    <row r="45" spans="1:7" ht="123.75">
      <c r="A45" s="59" t="s">
        <v>80</v>
      </c>
      <c r="B45" s="60" t="s">
        <v>81</v>
      </c>
      <c r="C45" s="61" t="s">
        <v>25</v>
      </c>
      <c r="D45" s="69">
        <v>2</v>
      </c>
      <c r="E45" s="113">
        <v>23</v>
      </c>
      <c r="F45" s="65">
        <f t="shared" si="1"/>
        <v>46</v>
      </c>
      <c r="G45" s="7" t="str">
        <f t="shared" si="0"/>
        <v>(VEINTITRES PESOS 00/100 M.N.)</v>
      </c>
    </row>
    <row r="46" spans="1:7" ht="123.75">
      <c r="A46" s="59" t="s">
        <v>82</v>
      </c>
      <c r="B46" s="60" t="s">
        <v>83</v>
      </c>
      <c r="C46" s="61" t="s">
        <v>25</v>
      </c>
      <c r="D46" s="69">
        <v>1</v>
      </c>
      <c r="E46" s="113">
        <v>23</v>
      </c>
      <c r="F46" s="65">
        <f t="shared" si="1"/>
        <v>23</v>
      </c>
      <c r="G46" s="7" t="str">
        <f aca="true" t="shared" si="2" ref="G46:G71">IF(E46="","",Num_letra(E46))</f>
        <v>(VEINTITRES PESOS 00/100 M.N.)</v>
      </c>
    </row>
    <row r="47" spans="1:7" ht="123.75">
      <c r="A47" s="59" t="s">
        <v>84</v>
      </c>
      <c r="B47" s="60" t="s">
        <v>85</v>
      </c>
      <c r="C47" s="61" t="s">
        <v>25</v>
      </c>
      <c r="D47" s="69">
        <v>1</v>
      </c>
      <c r="E47" s="113">
        <v>23</v>
      </c>
      <c r="F47" s="65">
        <f t="shared" si="1"/>
        <v>23</v>
      </c>
      <c r="G47" s="7" t="str">
        <f t="shared" si="2"/>
        <v>(VEINTITRES PESOS 00/100 M.N.)</v>
      </c>
    </row>
    <row r="48" spans="1:7" ht="45">
      <c r="A48" s="59" t="s">
        <v>86</v>
      </c>
      <c r="B48" s="60" t="s">
        <v>87</v>
      </c>
      <c r="C48" s="61" t="s">
        <v>25</v>
      </c>
      <c r="D48" s="69">
        <v>13</v>
      </c>
      <c r="E48" s="113">
        <v>23</v>
      </c>
      <c r="F48" s="65">
        <f t="shared" si="1"/>
        <v>299</v>
      </c>
      <c r="G48" s="7" t="str">
        <f t="shared" si="2"/>
        <v>(VEINTITRES PESOS 00/100 M.N.)</v>
      </c>
    </row>
    <row r="49" spans="1:7" ht="45">
      <c r="A49" s="59" t="s">
        <v>88</v>
      </c>
      <c r="B49" s="60" t="s">
        <v>89</v>
      </c>
      <c r="C49" s="61" t="s">
        <v>25</v>
      </c>
      <c r="D49" s="69">
        <v>5</v>
      </c>
      <c r="E49" s="113">
        <v>23</v>
      </c>
      <c r="F49" s="65">
        <f t="shared" si="1"/>
        <v>115</v>
      </c>
      <c r="G49" s="7" t="str">
        <f t="shared" si="2"/>
        <v>(VEINTITRES PESOS 00/100 M.N.)</v>
      </c>
    </row>
    <row r="50" spans="1:7" ht="45">
      <c r="A50" s="59" t="s">
        <v>90</v>
      </c>
      <c r="B50" s="60" t="s">
        <v>91</v>
      </c>
      <c r="C50" s="61" t="s">
        <v>25</v>
      </c>
      <c r="D50" s="69">
        <v>1</v>
      </c>
      <c r="E50" s="113">
        <v>23</v>
      </c>
      <c r="F50" s="65">
        <f t="shared" si="1"/>
        <v>23</v>
      </c>
      <c r="G50" s="7" t="str">
        <f t="shared" si="2"/>
        <v>(VEINTITRES PESOS 00/100 M.N.)</v>
      </c>
    </row>
    <row r="51" spans="1:7" ht="45" customHeight="1">
      <c r="A51" s="59" t="s">
        <v>92</v>
      </c>
      <c r="B51" s="60" t="s">
        <v>93</v>
      </c>
      <c r="C51" s="61" t="s">
        <v>56</v>
      </c>
      <c r="D51" s="69">
        <v>261.88</v>
      </c>
      <c r="E51" s="113">
        <v>23</v>
      </c>
      <c r="F51" s="65">
        <f t="shared" si="1"/>
        <v>6023.24</v>
      </c>
      <c r="G51" s="7" t="str">
        <f t="shared" si="2"/>
        <v>(VEINTITRES PESOS 00/100 M.N.)</v>
      </c>
    </row>
    <row r="52" spans="1:7" ht="33.75">
      <c r="A52" s="59" t="s">
        <v>30</v>
      </c>
      <c r="B52" s="60" t="s">
        <v>94</v>
      </c>
      <c r="C52" s="61" t="s">
        <v>95</v>
      </c>
      <c r="D52" s="69">
        <v>105.22</v>
      </c>
      <c r="E52" s="113">
        <v>2</v>
      </c>
      <c r="F52" s="65">
        <f t="shared" si="1"/>
        <v>210.44</v>
      </c>
      <c r="G52" s="7" t="str">
        <f t="shared" si="2"/>
        <v>(DOS PESOS 00/100 M.N.)</v>
      </c>
    </row>
    <row r="53" spans="1:7" ht="33.75">
      <c r="A53" s="59" t="s">
        <v>30</v>
      </c>
      <c r="B53" s="60" t="s">
        <v>96</v>
      </c>
      <c r="C53" s="61" t="s">
        <v>24</v>
      </c>
      <c r="D53" s="69">
        <v>2973.79</v>
      </c>
      <c r="E53" s="113">
        <v>3</v>
      </c>
      <c r="F53" s="65">
        <f t="shared" si="1"/>
        <v>8921.37</v>
      </c>
      <c r="G53" s="7" t="str">
        <f t="shared" si="2"/>
        <v>(TRES PESOS 00/100 M.N.)</v>
      </c>
    </row>
    <row r="54" spans="1:7" ht="33.75">
      <c r="A54" s="59" t="s">
        <v>30</v>
      </c>
      <c r="B54" s="60" t="s">
        <v>97</v>
      </c>
      <c r="C54" s="61" t="s">
        <v>23</v>
      </c>
      <c r="D54" s="69">
        <v>52.83</v>
      </c>
      <c r="E54" s="113">
        <v>3</v>
      </c>
      <c r="F54" s="65">
        <f t="shared" si="1"/>
        <v>158.49</v>
      </c>
      <c r="G54" s="7" t="str">
        <f t="shared" si="2"/>
        <v>(TRES PESOS 00/100 M.N.)</v>
      </c>
    </row>
    <row r="55" spans="1:7" ht="33.75">
      <c r="A55" s="59" t="s">
        <v>30</v>
      </c>
      <c r="B55" s="60" t="s">
        <v>98</v>
      </c>
      <c r="C55" s="61" t="s">
        <v>95</v>
      </c>
      <c r="D55" s="69">
        <v>80.48</v>
      </c>
      <c r="E55" s="113">
        <v>23</v>
      </c>
      <c r="F55" s="65">
        <f t="shared" si="1"/>
        <v>1851.04</v>
      </c>
      <c r="G55" s="7" t="str">
        <f t="shared" si="2"/>
        <v>(VEINTITRES PESOS 00/100 M.N.)</v>
      </c>
    </row>
    <row r="56" spans="1:7" ht="45">
      <c r="A56" s="59" t="s">
        <v>30</v>
      </c>
      <c r="B56" s="60" t="s">
        <v>99</v>
      </c>
      <c r="C56" s="61" t="s">
        <v>23</v>
      </c>
      <c r="D56" s="69">
        <v>994.32</v>
      </c>
      <c r="E56" s="113">
        <v>23</v>
      </c>
      <c r="F56" s="65">
        <f t="shared" si="1"/>
        <v>22869.36</v>
      </c>
      <c r="G56" s="7" t="str">
        <f t="shared" si="2"/>
        <v>(VEINTITRES PESOS 00/100 M.N.)</v>
      </c>
    </row>
    <row r="57" spans="1:7" ht="33.75">
      <c r="A57" s="59" t="s">
        <v>30</v>
      </c>
      <c r="B57" s="60" t="s">
        <v>100</v>
      </c>
      <c r="C57" s="61" t="s">
        <v>23</v>
      </c>
      <c r="D57" s="69">
        <v>14.49</v>
      </c>
      <c r="E57" s="113">
        <v>23</v>
      </c>
      <c r="F57" s="65">
        <f t="shared" si="1"/>
        <v>333.27</v>
      </c>
      <c r="G57" s="7" t="str">
        <f t="shared" si="2"/>
        <v>(VEINTITRES PESOS 00/100 M.N.)</v>
      </c>
    </row>
    <row r="58" spans="1:7" ht="45">
      <c r="A58" s="59" t="s">
        <v>30</v>
      </c>
      <c r="B58" s="60" t="s">
        <v>101</v>
      </c>
      <c r="C58" s="61" t="s">
        <v>23</v>
      </c>
      <c r="D58" s="69">
        <v>35.22</v>
      </c>
      <c r="E58" s="113">
        <v>23</v>
      </c>
      <c r="F58" s="65">
        <f t="shared" si="1"/>
        <v>810.06</v>
      </c>
      <c r="G58" s="7" t="str">
        <f t="shared" si="2"/>
        <v>(VEINTITRES PESOS 00/100 M.N.)</v>
      </c>
    </row>
    <row r="59" spans="1:7" ht="45">
      <c r="A59" s="59"/>
      <c r="B59" s="60" t="s">
        <v>102</v>
      </c>
      <c r="C59" s="61" t="s">
        <v>103</v>
      </c>
      <c r="D59" s="69">
        <v>70.44</v>
      </c>
      <c r="E59" s="113">
        <v>23</v>
      </c>
      <c r="F59" s="65">
        <f t="shared" si="1"/>
        <v>1620.12</v>
      </c>
      <c r="G59" s="7" t="str">
        <f t="shared" si="2"/>
        <v>(VEINTITRES PESOS 00/100 M.N.)</v>
      </c>
    </row>
    <row r="60" spans="1:7" ht="13.5" customHeight="1">
      <c r="A60" s="57" t="s">
        <v>117</v>
      </c>
      <c r="B60" s="71" t="s">
        <v>104</v>
      </c>
      <c r="C60" s="58"/>
      <c r="D60" s="72"/>
      <c r="E60" s="77"/>
      <c r="F60" s="64">
        <f>SUM(F61:F71)</f>
        <v>98644.65999999999</v>
      </c>
      <c r="G60" s="7">
        <f t="shared" si="2"/>
      </c>
    </row>
    <row r="61" spans="1:7" ht="56.25">
      <c r="A61" s="59" t="s">
        <v>27</v>
      </c>
      <c r="B61" s="60" t="s">
        <v>28</v>
      </c>
      <c r="C61" s="61" t="s">
        <v>29</v>
      </c>
      <c r="D61" s="69">
        <v>386.4</v>
      </c>
      <c r="E61" s="113">
        <v>123</v>
      </c>
      <c r="F61" s="65">
        <f aca="true" t="shared" si="3" ref="F61:F71">IF(E61="","",ROUND(D61*E61,2))</f>
        <v>47527.2</v>
      </c>
      <c r="G61" s="7" t="str">
        <f t="shared" si="2"/>
        <v>(CIENTO VEINTITRES PESOS 00/100 M.N.)</v>
      </c>
    </row>
    <row r="62" spans="1:7" ht="45">
      <c r="A62" s="59" t="s">
        <v>30</v>
      </c>
      <c r="B62" s="60" t="s">
        <v>31</v>
      </c>
      <c r="C62" s="61" t="s">
        <v>23</v>
      </c>
      <c r="D62" s="69">
        <v>11.34</v>
      </c>
      <c r="E62" s="113">
        <v>23</v>
      </c>
      <c r="F62" s="65">
        <f t="shared" si="3"/>
        <v>260.82</v>
      </c>
      <c r="G62" s="7" t="str">
        <f t="shared" si="2"/>
        <v>(VEINTITRES PESOS 00/100 M.N.)</v>
      </c>
    </row>
    <row r="63" spans="1:7" ht="67.5">
      <c r="A63" s="59" t="s">
        <v>32</v>
      </c>
      <c r="B63" s="60" t="s">
        <v>33</v>
      </c>
      <c r="C63" s="61" t="s">
        <v>23</v>
      </c>
      <c r="D63" s="69">
        <v>433.13</v>
      </c>
      <c r="E63" s="113">
        <v>23</v>
      </c>
      <c r="F63" s="65">
        <f t="shared" si="3"/>
        <v>9961.99</v>
      </c>
      <c r="G63" s="7" t="str">
        <f t="shared" si="2"/>
        <v>(VEINTITRES PESOS 00/100 M.N.)</v>
      </c>
    </row>
    <row r="64" spans="1:7" ht="45">
      <c r="A64" s="59" t="s">
        <v>105</v>
      </c>
      <c r="B64" s="60" t="s">
        <v>106</v>
      </c>
      <c r="C64" s="61" t="s">
        <v>23</v>
      </c>
      <c r="D64" s="69">
        <v>38.64</v>
      </c>
      <c r="E64" s="113">
        <v>23</v>
      </c>
      <c r="F64" s="65">
        <f t="shared" si="3"/>
        <v>888.72</v>
      </c>
      <c r="G64" s="7" t="str">
        <f t="shared" si="2"/>
        <v>(VEINTITRES PESOS 00/100 M.N.)</v>
      </c>
    </row>
    <row r="65" spans="1:7" ht="67.5">
      <c r="A65" s="59" t="s">
        <v>107</v>
      </c>
      <c r="B65" s="60" t="s">
        <v>108</v>
      </c>
      <c r="C65" s="61" t="s">
        <v>24</v>
      </c>
      <c r="D65" s="69">
        <v>552</v>
      </c>
      <c r="E65" s="113">
        <v>23</v>
      </c>
      <c r="F65" s="65">
        <f t="shared" si="3"/>
        <v>12696</v>
      </c>
      <c r="G65" s="7" t="str">
        <f t="shared" si="2"/>
        <v>(VEINTITRES PESOS 00/100 M.N.)</v>
      </c>
    </row>
    <row r="66" spans="1:7" ht="112.5">
      <c r="A66" s="59" t="s">
        <v>109</v>
      </c>
      <c r="B66" s="60" t="s">
        <v>110</v>
      </c>
      <c r="C66" s="61" t="s">
        <v>111</v>
      </c>
      <c r="D66" s="69">
        <v>92</v>
      </c>
      <c r="E66" s="113">
        <v>23</v>
      </c>
      <c r="F66" s="65">
        <f t="shared" si="3"/>
        <v>2116</v>
      </c>
      <c r="G66" s="7" t="str">
        <f t="shared" si="2"/>
        <v>(VEINTITRES PESOS 00/100 M.N.)</v>
      </c>
    </row>
    <row r="67" spans="1:7" ht="56.25">
      <c r="A67" s="59" t="s">
        <v>59</v>
      </c>
      <c r="B67" s="60" t="s">
        <v>60</v>
      </c>
      <c r="C67" s="61" t="s">
        <v>23</v>
      </c>
      <c r="D67" s="69">
        <v>423.37</v>
      </c>
      <c r="E67" s="113">
        <v>23</v>
      </c>
      <c r="F67" s="65">
        <f t="shared" si="3"/>
        <v>9737.51</v>
      </c>
      <c r="G67" s="7" t="str">
        <f t="shared" si="2"/>
        <v>(VEINTITRES PESOS 00/100 M.N.)</v>
      </c>
    </row>
    <row r="68" spans="1:7" ht="44.25" customHeight="1">
      <c r="A68" s="59" t="s">
        <v>92</v>
      </c>
      <c r="B68" s="60" t="s">
        <v>93</v>
      </c>
      <c r="C68" s="61" t="s">
        <v>56</v>
      </c>
      <c r="D68" s="69">
        <v>63</v>
      </c>
      <c r="E68" s="113">
        <v>2</v>
      </c>
      <c r="F68" s="65">
        <f t="shared" si="3"/>
        <v>126</v>
      </c>
      <c r="G68" s="7" t="str">
        <f t="shared" si="2"/>
        <v>(DOS PESOS 00/100 M.N.)</v>
      </c>
    </row>
    <row r="69" spans="1:7" ht="45">
      <c r="A69" s="59" t="s">
        <v>112</v>
      </c>
      <c r="B69" s="60" t="s">
        <v>113</v>
      </c>
      <c r="C69" s="61" t="s">
        <v>56</v>
      </c>
      <c r="D69" s="69">
        <v>579.6</v>
      </c>
      <c r="E69" s="113">
        <v>23</v>
      </c>
      <c r="F69" s="65">
        <f t="shared" si="3"/>
        <v>13330.8</v>
      </c>
      <c r="G69" s="7" t="str">
        <f t="shared" si="2"/>
        <v>(VEINTITRES PESOS 00/100 M.N.)</v>
      </c>
    </row>
    <row r="70" spans="1:7" ht="45">
      <c r="A70" s="59" t="s">
        <v>30</v>
      </c>
      <c r="B70" s="60" t="s">
        <v>101</v>
      </c>
      <c r="C70" s="61" t="s">
        <v>23</v>
      </c>
      <c r="D70" s="69">
        <v>28.98</v>
      </c>
      <c r="E70" s="113">
        <v>23</v>
      </c>
      <c r="F70" s="65">
        <f t="shared" si="3"/>
        <v>666.54</v>
      </c>
      <c r="G70" s="7" t="str">
        <f t="shared" si="2"/>
        <v>(VEINTITRES PESOS 00/100 M.N.)</v>
      </c>
    </row>
    <row r="71" spans="1:7" ht="45">
      <c r="A71" s="59" t="s">
        <v>30</v>
      </c>
      <c r="B71" s="60" t="s">
        <v>102</v>
      </c>
      <c r="C71" s="61" t="s">
        <v>103</v>
      </c>
      <c r="D71" s="69">
        <v>57.96</v>
      </c>
      <c r="E71" s="113">
        <v>23</v>
      </c>
      <c r="F71" s="65">
        <f t="shared" si="3"/>
        <v>1333.08</v>
      </c>
      <c r="G71" s="7" t="str">
        <f t="shared" si="2"/>
        <v>(VEINTITRES PESOS 00/100 M.N.)</v>
      </c>
    </row>
    <row r="72" spans="1:13" ht="12.75">
      <c r="A72" s="43"/>
      <c r="B72" s="9"/>
      <c r="C72" s="43"/>
      <c r="D72" s="34"/>
      <c r="E72" s="78"/>
      <c r="F72" s="26">
        <f>IF(E72="","",ROUND(D72*E72,2))</f>
      </c>
      <c r="G72" s="7">
        <f>IF(E72="","",Num_letra(E72))</f>
      </c>
      <c r="H72" s="8"/>
      <c r="L72" s="20"/>
      <c r="M72" s="21"/>
    </row>
    <row r="73" spans="1:8" ht="12.75">
      <c r="A73" s="82" t="s">
        <v>15</v>
      </c>
      <c r="B73" s="82"/>
      <c r="C73" s="82"/>
      <c r="D73" s="82"/>
      <c r="E73" s="82"/>
      <c r="F73" s="82"/>
      <c r="G73" s="82"/>
      <c r="H73" s="8"/>
    </row>
    <row r="74" spans="1:8" ht="33.75">
      <c r="A74" s="44" t="str">
        <f>A17</f>
        <v>01.00.00</v>
      </c>
      <c r="B74" s="54" t="str">
        <f>B17</f>
        <v>CONSTRUCCION DE ALCANTARILLADO SANITARIO EN LA LOCALIDAD DE QUIMIXTO, MUNICIPIO DE CABO CORRIENTES, JALISCO</v>
      </c>
      <c r="C74" s="43"/>
      <c r="D74" s="31"/>
      <c r="E74" s="32"/>
      <c r="F74" s="32">
        <f>F17</f>
        <v>1681735.7400000005</v>
      </c>
      <c r="G74" s="7"/>
      <c r="H74" s="8"/>
    </row>
    <row r="75" spans="1:8" s="62" customFormat="1" ht="12.75">
      <c r="A75" s="50" t="str">
        <f>A18</f>
        <v>01.01.00</v>
      </c>
      <c r="B75" s="75" t="str">
        <f>B18</f>
        <v>RED DE ALCANTARILLADO SANITARIO</v>
      </c>
      <c r="C75" s="51"/>
      <c r="D75" s="52"/>
      <c r="E75" s="53"/>
      <c r="F75" s="53">
        <f>F18</f>
        <v>1583091.0800000005</v>
      </c>
      <c r="G75" s="63"/>
      <c r="H75" s="76"/>
    </row>
    <row r="76" spans="1:8" s="62" customFormat="1" ht="12.75">
      <c r="A76" s="50" t="str">
        <f>A60</f>
        <v>01.02.00</v>
      </c>
      <c r="B76" s="75" t="str">
        <f>B60</f>
        <v>TOMAS DOMICILIARIAS</v>
      </c>
      <c r="C76" s="51"/>
      <c r="D76" s="52"/>
      <c r="E76" s="53"/>
      <c r="F76" s="53">
        <f>F60</f>
        <v>98644.65999999999</v>
      </c>
      <c r="G76" s="63"/>
      <c r="H76" s="76"/>
    </row>
    <row r="77" spans="1:8" ht="12.75">
      <c r="A77" s="44"/>
      <c r="B77" s="6" t="s">
        <v>17</v>
      </c>
      <c r="C77" s="33"/>
      <c r="D77" s="29"/>
      <c r="E77" s="28"/>
      <c r="F77" s="30">
        <f>SUM(F75:F76)</f>
        <v>1681735.7400000005</v>
      </c>
      <c r="G77" s="7"/>
      <c r="H77" s="8"/>
    </row>
    <row r="78" spans="1:8" ht="12.75">
      <c r="A78" s="45"/>
      <c r="B78" s="9"/>
      <c r="C78" s="43"/>
      <c r="D78" s="27"/>
      <c r="E78" s="28"/>
      <c r="F78" s="28"/>
      <c r="G78" s="7"/>
      <c r="H78" s="8"/>
    </row>
    <row r="79" spans="1:13" ht="12.75" customHeight="1">
      <c r="A79" s="46"/>
      <c r="B79" s="37"/>
      <c r="C79" s="80" t="s">
        <v>16</v>
      </c>
      <c r="D79" s="80"/>
      <c r="E79" s="80"/>
      <c r="F79" s="38">
        <f>F77</f>
        <v>1681735.7400000005</v>
      </c>
      <c r="G79" s="36"/>
      <c r="H79" s="10"/>
      <c r="L79" s="23"/>
      <c r="M79" s="22"/>
    </row>
    <row r="80" spans="1:8" ht="12.75">
      <c r="A80" s="46"/>
      <c r="B80" s="36"/>
      <c r="C80" s="46"/>
      <c r="D80" s="39"/>
      <c r="E80" s="40"/>
      <c r="F80" s="40"/>
      <c r="G80" s="36"/>
      <c r="H80" s="10"/>
    </row>
    <row r="81" spans="1:8" ht="12.75">
      <c r="A81" s="81" t="str">
        <f>IF(F79="","",Num_letra(F79))</f>
        <v>(UN MILLON SEISCIENTOS OCHENTA Y UN MIL SETECIENTOS TREINTA Y CINCO PESOS 74/100 M.N.)</v>
      </c>
      <c r="B81" s="81"/>
      <c r="C81" s="81"/>
      <c r="D81" s="81"/>
      <c r="E81" s="81"/>
      <c r="F81" s="81"/>
      <c r="G81" s="81"/>
      <c r="H81" s="10"/>
    </row>
    <row r="82" spans="1:8" ht="12.75">
      <c r="A82" s="47"/>
      <c r="B82" s="10"/>
      <c r="C82" s="47"/>
      <c r="D82" s="10"/>
      <c r="E82" s="10"/>
      <c r="F82" s="10"/>
      <c r="G82" s="10"/>
      <c r="H82" s="10"/>
    </row>
    <row r="83" spans="1:8" ht="12.75">
      <c r="A83" s="47"/>
      <c r="B83" s="10"/>
      <c r="C83" s="47"/>
      <c r="D83" s="10"/>
      <c r="E83" s="10"/>
      <c r="F83" s="11"/>
      <c r="G83" s="10"/>
      <c r="H83" s="10"/>
    </row>
    <row r="84" spans="1:8" ht="12.75">
      <c r="A84" s="47"/>
      <c r="B84" s="10"/>
      <c r="C84" s="47"/>
      <c r="D84" s="10"/>
      <c r="E84" s="10"/>
      <c r="F84" s="10"/>
      <c r="G84" s="10"/>
      <c r="H84" s="10"/>
    </row>
    <row r="85" spans="1:8" ht="12.75">
      <c r="A85" s="47"/>
      <c r="B85" s="10"/>
      <c r="C85" s="47"/>
      <c r="D85" s="10"/>
      <c r="E85" s="10"/>
      <c r="F85" s="12"/>
      <c r="G85" s="10"/>
      <c r="H85" s="10"/>
    </row>
    <row r="86" spans="1:8" ht="12.75">
      <c r="A86" s="47"/>
      <c r="B86" s="10"/>
      <c r="C86" s="47"/>
      <c r="D86" s="10"/>
      <c r="E86" s="10"/>
      <c r="F86" s="10"/>
      <c r="G86" s="10"/>
      <c r="H86" s="10"/>
    </row>
    <row r="87" spans="1:8" ht="12.75">
      <c r="A87" s="47"/>
      <c r="B87" s="10"/>
      <c r="C87" s="47"/>
      <c r="D87" s="10"/>
      <c r="E87" s="10"/>
      <c r="F87" s="13"/>
      <c r="G87" s="10"/>
      <c r="H87" s="10"/>
    </row>
    <row r="88" spans="1:8" ht="12.75">
      <c r="A88" s="48"/>
      <c r="B88" s="14"/>
      <c r="C88" s="48"/>
      <c r="D88" s="14"/>
      <c r="E88" s="14"/>
      <c r="F88" s="14"/>
      <c r="G88" s="14"/>
      <c r="H88" s="14"/>
    </row>
    <row r="89" spans="1:8" ht="12.75">
      <c r="A89" s="48"/>
      <c r="B89" s="14"/>
      <c r="C89" s="48"/>
      <c r="D89" s="14"/>
      <c r="E89" s="14"/>
      <c r="F89" s="14"/>
      <c r="G89" s="14"/>
      <c r="H89" s="14"/>
    </row>
    <row r="90" spans="1:8" ht="12.75">
      <c r="A90" s="48"/>
      <c r="B90" s="14"/>
      <c r="C90" s="48"/>
      <c r="D90" s="14"/>
      <c r="E90" s="14"/>
      <c r="F90" s="14"/>
      <c r="G90" s="14"/>
      <c r="H90" s="14"/>
    </row>
    <row r="91" spans="1:8" ht="12.75">
      <c r="A91" s="48"/>
      <c r="B91" s="14"/>
      <c r="C91" s="48"/>
      <c r="D91" s="14"/>
      <c r="E91" s="14"/>
      <c r="F91" s="14"/>
      <c r="G91" s="14"/>
      <c r="H91" s="14"/>
    </row>
    <row r="92" spans="1:8" ht="12.75">
      <c r="A92" s="48"/>
      <c r="B92" s="14"/>
      <c r="C92" s="48"/>
      <c r="D92" s="14"/>
      <c r="E92" s="14"/>
      <c r="F92" s="14"/>
      <c r="G92" s="14"/>
      <c r="H92" s="14"/>
    </row>
    <row r="93" spans="1:8" ht="12.75">
      <c r="A93" s="48"/>
      <c r="B93" s="14"/>
      <c r="C93" s="48"/>
      <c r="D93" s="14"/>
      <c r="E93" s="14"/>
      <c r="F93" s="14"/>
      <c r="G93" s="14"/>
      <c r="H93" s="14"/>
    </row>
    <row r="94" spans="1:8" ht="12.75">
      <c r="A94" s="48"/>
      <c r="B94" s="14"/>
      <c r="C94" s="48"/>
      <c r="D94" s="14"/>
      <c r="E94" s="14"/>
      <c r="F94" s="14"/>
      <c r="G94" s="14"/>
      <c r="H94" s="14"/>
    </row>
    <row r="95" spans="1:8" ht="12.75">
      <c r="A95" s="48"/>
      <c r="B95" s="14"/>
      <c r="C95" s="48"/>
      <c r="D95" s="14"/>
      <c r="E95" s="14"/>
      <c r="F95" s="14"/>
      <c r="G95" s="14"/>
      <c r="H95" s="14"/>
    </row>
    <row r="96" spans="1:8" ht="12.75">
      <c r="A96" s="48"/>
      <c r="B96" s="14"/>
      <c r="C96" s="48"/>
      <c r="D96" s="14"/>
      <c r="E96" s="14"/>
      <c r="F96" s="14"/>
      <c r="G96" s="14"/>
      <c r="H96" s="14"/>
    </row>
  </sheetData>
  <sheetProtection/>
  <mergeCells count="23">
    <mergeCell ref="E7:E8"/>
    <mergeCell ref="A6:C6"/>
    <mergeCell ref="F9:G10"/>
    <mergeCell ref="E9:E10"/>
    <mergeCell ref="D7:D8"/>
    <mergeCell ref="F6:G6"/>
    <mergeCell ref="F7:G8"/>
    <mergeCell ref="F14:F15"/>
    <mergeCell ref="A12:C12"/>
    <mergeCell ref="B14:B15"/>
    <mergeCell ref="A14:A15"/>
    <mergeCell ref="F11:G12"/>
    <mergeCell ref="E11:E12"/>
    <mergeCell ref="C79:E79"/>
    <mergeCell ref="A81:G81"/>
    <mergeCell ref="A73:G73"/>
    <mergeCell ref="A1:G1"/>
    <mergeCell ref="A2:G2"/>
    <mergeCell ref="A3:G3"/>
    <mergeCell ref="A4:G4"/>
    <mergeCell ref="A7:C10"/>
    <mergeCell ref="A5:G5"/>
    <mergeCell ref="D14:D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7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isanchez</cp:lastModifiedBy>
  <cp:lastPrinted>2008-08-28T19:54:08Z</cp:lastPrinted>
  <dcterms:created xsi:type="dcterms:W3CDTF">1998-03-11T15:46:07Z</dcterms:created>
  <dcterms:modified xsi:type="dcterms:W3CDTF">2009-12-01T21:48:59Z</dcterms:modified>
  <cp:category/>
  <cp:version/>
  <cp:contentType/>
  <cp:contentStatus/>
</cp:coreProperties>
</file>