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055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CONCEPTOS'!$A$1:$H$79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<sst xmlns="http://schemas.openxmlformats.org/spreadsheetml/2006/main" count="225" uniqueCount="177">
  <si>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</si>
  <si>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</si>
  <si>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</si>
  <si>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</si>
  <si>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</si>
  <si>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</si>
  <si>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</si>
  <si>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</si>
  <si>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</si>
  <si>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</si>
  <si>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</si>
  <si>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</si>
  <si>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</si>
  <si>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</si>
  <si>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</si>
  <si>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</si>
  <si>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</si>
  <si>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</si>
  <si>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</si>
  <si>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</si>
  <si>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</si>
  <si>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</si>
  <si>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1005 01</t>
  </si>
  <si>
    <t>TRAZ C/APA TUBERIA</t>
  </si>
  <si>
    <t>LIMPIEZA, TRAZO Y NIVELACIÓN PARA INSTALACIÓN DE TUBERÍAS. INCLUYE: ESTACADO, REFERENCIAS, CALHIDRA, HILAZA Y MANO DE OBRA, EL EQUIPO TOPOGRAFICO, LA MANO DE OBRA Y LA HERRAMIENTA NECESARIA PARA SU COMPLETA EJECUCION.</t>
  </si>
  <si>
    <t>M2</t>
  </si>
  <si>
    <t>1000 00 1000 21</t>
  </si>
  <si>
    <t>CORT PAV CON</t>
  </si>
  <si>
    <t>TRAZO Y CORTE CON CORTADORA DE DISCO EN PAVIMENTOS Y/O BANQUETAS DE CONCRETO, INCLUYE: LOS MATERIALES, EL EQUIPO, LA MANO DE OBRA Y LA HERRAMIENTA NECESARIA PARA SU COMPLETA EJECUCION.</t>
  </si>
  <si>
    <t>ML</t>
  </si>
  <si>
    <t>1000 00 1000 05</t>
  </si>
  <si>
    <t>RUPT PAV CON MQ</t>
  </si>
  <si>
    <t>RUPTURA DE PAVIMENTO DE CONCRETO HIDRAULICO CON UN ESPESOR DE 15 A 20 CMS., INCLUYE: EQUIPOS Y MANO DE OBRA Y APILE DE MATERIAL A UN COSTADO DE LA CEPA DONDE NO INTERFIERA CON LOS TRABAJOS NI CON EL TRAFICO VEHICULAR.</t>
  </si>
  <si>
    <t>M3</t>
  </si>
  <si>
    <t>1000 00 1000 01</t>
  </si>
  <si>
    <t>RUPT PAV EMP MO</t>
  </si>
  <si>
    <t>RUPTURA Y DEMOLICION DE PAVIMENTO DE EMPEDRADO, RECUPERANDO EL 100 % DEL MATERIAL, INCLUYE: SELECCIÓN, ACARREOS HORIZONTALES, ESTIBA, LA MANO DE OBRA Y LA HERRAMIENTA NECESARIA PARA SU COMPLETA EJECUCION.</t>
  </si>
  <si>
    <t>1010 00 1010 02 1010 04 1100 00 1100 02</t>
  </si>
  <si>
    <t>EXCA C/MED Z MC S ZB</t>
  </si>
  <si>
    <t>EXCAVACION POR CUALQUIER MEDIO EN ZANJAS, EN MATERIAL "COMÚN", EN SECO, EN ZONA B CONFORME A PROFUNDIDAD Y SECCIONES DE PROYECTO, INCLUYE: AFLOJE, EXTRACCION DEL MATERIAL, LIMPIEZA, AFINE DE PLANTILLA, AFINE DE TALUDES, CONSERVACION DE LA ZANJA Y TODO LO NECESARIO PARA SU CORRECTA EJECUCION.</t>
  </si>
  <si>
    <t xml:space="preserve">1020 00 1020 02 1020 04 </t>
  </si>
  <si>
    <t>EXCA C/MED Z R S ZB</t>
  </si>
  <si>
    <t>EXCAVACION POR CUALQUIER MEDIO EN ZANJAS, EN MATERIAL "III" O ROCA, EN SECO, EN ZONA B CONFORME A PROFUNDIDAD Y SECCIONES DE PROYECTO, INCLUYE: AFLOJE, EXTRACCION DEL MATERIAL, LIMPIEZA, AFINE DE PLANTILLA, AFINE DE TALUDES, CONSERVACION DE LA ZANJA Y TODO LO NECESARIO PARA SU CORRECTA EJECUCION.</t>
  </si>
  <si>
    <t>1040 00 1040 02 1040 04 1101 00 1101 02</t>
  </si>
  <si>
    <t>EXCA C/MED Z MC A ZB</t>
  </si>
  <si>
    <t xml:space="preserve">EXCAVACION POR CUALQUIER MEDIO EN ZANJAS, EN MATERIAL "COMÚN", EN AGUA, EN ZONA B CONFORME A PROFUNDIDAD Y SECCIONES DE PROYECTO, INCLUYE:  AFLOJE, EXTRACCION DEL MATERIAL, LIMPIEZA, AFINE DE PLANTILLA, AFINE DE TALUDES, CONSERVACIÓN DE LA ZANJA Y TODO LO NECESARIO PARA SU COMPLETA EJECUCIÓN </t>
  </si>
  <si>
    <t>1042 00 1042 02 1042 04</t>
  </si>
  <si>
    <t>EXCA C/MED Z R A ZB</t>
  </si>
  <si>
    <t>EXCAVACION POR CUALQUIER MEDIO EN ZANJAS, EN MATERIAL "III" O ROCA, EN AGUA, EN ZONA B CONFORME A PROFUNDIDAD Y SECCIONES DE PROYECTO, INCLUYE: AFLOJE, EXTRACCION DEL MATERIAL, LIMPIEZA, AFINE DE PLANTILLA, AFINE DE TALUDES, CONSERVACION DE LA ZANJA Y TODO LO NECESARIO PARA SU COMPLETA EJECUCION.</t>
  </si>
  <si>
    <t>1060 00 1060 02 1060 04 1090 01</t>
  </si>
  <si>
    <t>EXCA C/MED MC S ZB</t>
  </si>
  <si>
    <t>EXCAVACION POR CUALQUIER MEDIO PARA DESPLANTE DE ESTRUCTURAS, EN MATERIAL "COMUN", EN SECO, EN ZONA B, CONFORME A PROFUNDIDAD Y SECCIONES DE PROYECTO, INCLUYE: AFLOJE, EXTRACCION DEL MATERIAL, LIMPIEZA, AFINE DE PLANTILLA, AFINE DE TALUDES, CONSERVACION DE LA EXCAVACION Y TODO LO NECESARIO PARA SU CORRECTA EJECUCION.</t>
  </si>
  <si>
    <t>1080 00 1080 02 1080 04 1090 01</t>
  </si>
  <si>
    <t>EXCA C/MED E MC A ZB</t>
  </si>
  <si>
    <t>EXCAVACION POR CUALQUIER MEDIO PARA DESPLANTE DE ESTRUCTURAS EN MATERIAL "COMÚN", EN AGUA, EN ZONA B CONFORME A PROFUNDIDAD Y SECCIONES DE PROYECTO, INCLUYE: AFLOJE, EXTRACCION DEL MATERIAL, LIMPIEZA, AFINE DE PLANTILLA, AFINE DE TALUDES, CONSERVACION DE LA ZANJA Y TODO LO  NECESARIO PARA SU CORRECTA EJECUCION.</t>
  </si>
  <si>
    <t>1070 00 1070 02 1070 04</t>
  </si>
  <si>
    <t>EXCA C/MED E R S ZB</t>
  </si>
  <si>
    <t xml:space="preserve">EXCAVACION POR CUALQUIER MEDIO PARA DESPLANTE DE ESTRUCTURAS, EN MATERIAL "III" O ROCA, EN SECO, EN ZONA B CONFORME A PROFUNDIDAD Y SECCIONES DE PROYECTO, INCLUYE, AFLOJE, EXTRACCION DEL MATERIAL, LIMPIEZA, AFINE DE PLANTILLA, AFINE DE TALUDES, CONSERVACION DE LA ZANJA Y TODO LO NECESARIO PARA SU CORRECTA EJECUCION. </t>
  </si>
  <si>
    <t>1082 00 1082 02 1082 04</t>
  </si>
  <si>
    <t>EXCA C/MED E R A ZB</t>
  </si>
  <si>
    <t>EXCAVACION POR CUALQUIER MEDIO PARA DESPLANTE DE ESTRUCTURAS, EN MATERIAL "III" O ROCA, EN AGUA, EN ZONA B CONFORME A PROFUNDIDAD Y SECCIONES DE PROYECTO, INCLUYE:  AFLOJE, EXTRACCION DEL MATERIAL, LIMPIEZA, AFINE DE PLANTILLA, AFINE DE TALUDES, CONSERVACION DE LA ZANJA Y TODO LO NECESARIO PARA SU CORRECTA EJECUCION.</t>
  </si>
  <si>
    <t>BOMB AUT 4X4X12</t>
  </si>
  <si>
    <t>BOMBEO DE ACHIQUE CON BOMBA AUTOCEBANTE PROPIEDAD DEL CONTRATISTA, DE 4" DE DIAMETRO, 12 HP Y UN GASTO DE 16 LPS. INCLUYE: RENTA, MANTENIMIENTO, CONSUMOS Y OPERACIÓN DEL EQUIPO.</t>
  </si>
  <si>
    <t>HR.</t>
  </si>
  <si>
    <t>1130 00 1130 02</t>
  </si>
  <si>
    <t>PLAN COMP C/MPDB 90</t>
  </si>
  <si>
    <t>PLANTILLA EN ZANJAS CON MATERIAL PRODUCTO DE BANCO, COMPACTADO AL 90 % PROCTOR, INCLUYE: SUMINISTRO, ACARREO Y SELECCIÓN DEL MATERIAL DE RELLENO, LA ADICIÓN DEL AGUA NECESARIA, MANO DE OBRA Y HERRAMIENTA.</t>
  </si>
  <si>
    <t>PLAN GRA 1 1/2</t>
  </si>
  <si>
    <t>PLANTILLA EN ZANJAS CON GRAVA TRITURADA DE 1 1/2", INCLUYE: SUMINISTRO, ACARREO Y SELECCIÓN DE LA GRAVA, EL ACOMODO Y NIVELADO, LA MANO DE OBRA Y LA HERRAMIENTA NECESARIA.</t>
  </si>
  <si>
    <t>8037 00 8037 04 2040 00 2040 05</t>
  </si>
  <si>
    <t>PVCA TUB S25 10N</t>
  </si>
  <si>
    <t>SUMINISTRO E INSTALACION QUE GARANTICE LA HERMETICIDAD DE TUBERIA DE PVC ALCANTARILLADO SERIE 25 DE 10" DE DIAMETRO BAJO LA NORMA NOM-001-CONAGUA-1995, INCLUYE: COPLES, PRUEBA HIDROSTATICA, EL EQUIPO, LA HERRAMIENTA, MANO DE OBRA Y TODO LO NECESARIO PARA SU COMPLETA EJECUCION.</t>
  </si>
  <si>
    <t>S/C</t>
  </si>
  <si>
    <t>CRUC CAR 14</t>
  </si>
  <si>
    <t>SUMINISTRO E HINCADO DE TUBERIA DE ACERO CED. 40, DE 14" DE DIAMETRO PARA CRUCE DE CARRETERA, INCLUYE:TRAMITES, PERMISOS, TRAZOS, CORTES, BISELADOS, SOLDADURA ELÉCTRICA, PRUEBA HIDROSTATICA, EQUIPO, HERRAMIENTA Y LA MANO DE OBRA NECESARIA PARA SU COMPLETA EJECUCIÓN.</t>
  </si>
  <si>
    <t>8057 00 8057 13 2060 00 2060 03 2061 00 2061 03</t>
  </si>
  <si>
    <t>ACER TUB 10X1/4</t>
  </si>
  <si>
    <t>SUMINISTRO E INSTALACION DE TUBERIA LISA DE ACERO TIPO API, GRADO "B" O "X-42" DE 10" DE DIAMETRO X 1/4" DE ESPESOR, CON COSTUIRA, INCLUYE: TRAZOS, CORTES, BISELES, SOLDADURA ELÉCTRICA, EL EQUIPO, LA HERRAMIENTA, MANO DE OBRA Y TODO LO NECESARIO PARA SU COMPLETA EJECUCIÓN.</t>
  </si>
  <si>
    <t>8039D 00 8039 D 10 8039 D 10d</t>
  </si>
  <si>
    <t>PVCA MAN EMP PVC 10</t>
  </si>
  <si>
    <t>MANGAS DE PVC PARA DE EMPOTRAMIENTO EN LA LLEGADA Y SALIDA DE TUBERIA DE 10"  SELLADO HERMETICO  EN POZOS DE VISITA PARA ADHERENCIA ENTRE EL MURO Y TUBO  PVC.</t>
  </si>
  <si>
    <t>PZA</t>
  </si>
  <si>
    <t>POZO CON TUB 10</t>
  </si>
  <si>
    <t>CONEXION DE TUBERIA DE 10" DE DIAMETRO A POZO DE VISITA EXISTENTE, RECIBIENDO LA TUBERIA CON MORTERO CEMENTO-ARENA 1:3, INCLUYE: DEMOLICION, MATERIALES, MANO DE OBRA, EQUIPO Y HERRAMIENTA NECESARIA PARA SU COMPLETA EJECUCION. NO INCLUYE EXCAVACIONES NI RELLENOS.</t>
  </si>
  <si>
    <t>2064 00 2064 02</t>
  </si>
  <si>
    <t>RECU ANT INT EPO</t>
  </si>
  <si>
    <t>2064 00 2064 01</t>
  </si>
  <si>
    <t>RECU ANT EXT ALQUI</t>
  </si>
  <si>
    <t>1131 00 1131 06</t>
  </si>
  <si>
    <t>RELL COM C/MPDB 95</t>
  </si>
  <si>
    <t>RELLENO CON MATERIAL PRODUCTO DE BANCO COMPACTADO AL 95 % PROCTOR, EN CAPAS DE 20 CMS. CONFORME A PROFUNDIDAD Y SECCIONES DE PROYECTO, INCLUYE: SUMINISTRO, ACARREO Y SELECCIÓN DEL MATERIAL DE RELLENO, LA ADICIÓN DEL AGUA NECESARIA, MANO DE OBRA Y HERRAMIENTA.</t>
  </si>
  <si>
    <t>m3</t>
  </si>
  <si>
    <t>4030 00 4030 01</t>
  </si>
  <si>
    <t>CONC 100 ENC</t>
  </si>
  <si>
    <t>CONCRETO F'C=100 KG/CM2., EN ENCOFRADO DE TUBERIAS, INCLUYE: FABRICACIÓN DEL CONCRETO, SUMINISTRO DE MATERIALES, COLOCADO, NIVELADO, EL EQUIPO, LA HERRAMIENTA Y LA MANO DE OBRA NECESARIA PARA SU COMPLETA EJECUCIÓN.</t>
  </si>
  <si>
    <t>1001 00 1001 10</t>
  </si>
  <si>
    <t>REPO PAV CON 15CM</t>
  </si>
  <si>
    <t>REPOSICION DE PAVIMENTO DE CONCRETO HIDRAULICO F'C=200 KG/CM², F.N., ESPESOR DE 15 CM., INCLUYE: BOMBEO, COLADO, VIBRADO, CURADO, EQUIPO, HERRAMIENTA, MANO DE OBRA Y TODO LO NECESARIO PARA LA EJECUCION DE LOS TRABAJOS.</t>
  </si>
  <si>
    <t>3060 00 3060 02</t>
  </si>
  <si>
    <t>POZO VIS COM 1.25M</t>
  </si>
  <si>
    <t>POZO DE VISITA TIPO COMUN, HASTA 1.25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</si>
  <si>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3060 00 3060 03</t>
  </si>
  <si>
    <t>POZO VIS COM 1.50M</t>
  </si>
  <si>
    <t>POZO DE VISITA TIPO COMUN, HASTA 1.50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</si>
  <si>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3060 00 3060 04</t>
  </si>
  <si>
    <t>POZO VIS COM 1.75M</t>
  </si>
  <si>
    <t>POZO DE VISITA TIPO COMUN, HASTA 1.75 m DE PROFUNDIDAD, DE 0.60 A 1.20 m DE DIAMETRO, INCLUYE: PLANTILLA DE 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</si>
  <si>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3060 00 3060 05</t>
  </si>
  <si>
    <t>POZO VIS COM 2.00M</t>
  </si>
  <si>
    <t>POZO DE VISITA TIPO COMUN, HASTA 2.00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</si>
  <si>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3060 00 3060 06</t>
  </si>
  <si>
    <t>POZO VIS COM 2.25M</t>
  </si>
  <si>
    <t>POZO DE VISITA TIPO COMUN, HASTA 2.25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</si>
  <si>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3060 00 3060 07</t>
  </si>
  <si>
    <t>POZO VIS COM 2.50M</t>
  </si>
  <si>
    <t>POZO DE VISITA TIPO COMUN, HASTA 2.50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</si>
  <si>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3060 00 3060 08</t>
  </si>
  <si>
    <t>POZO VIS COM 2.75M</t>
  </si>
  <si>
    <t>POZO DE VISITA TIPO COMUN, HASTA 2.75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</si>
  <si>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3060 00 3060 09</t>
  </si>
  <si>
    <t>POZO VIS COM 3.00M</t>
  </si>
  <si>
    <t>POZO DE VISITA TIPO COMUN, HASTA 3.00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</si>
  <si>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3060 00 3060 10</t>
  </si>
  <si>
    <t>POZO VIS COM 3.25M</t>
  </si>
  <si>
    <t>POZO DE VISITA TIPO COMUN, HASTA 3.25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</si>
  <si>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3060 00 3060 11</t>
  </si>
  <si>
    <t>POZO VIS COM 3.50M</t>
  </si>
  <si>
    <t>POZO DE VISITA TIPO COMUN, HASTA 3.50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</si>
  <si>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3060 00 3060 12</t>
  </si>
  <si>
    <t>POZO VIS COM 3.75M</t>
  </si>
  <si>
    <t>POZO DE VISITA TIPO COMUN, HASTA 3.75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</si>
  <si>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3060 00 3060 13</t>
  </si>
  <si>
    <t>POZO VIS COM 4.00M</t>
  </si>
  <si>
    <t>POZO DE VISITA TIPO COMUN, HASTA 4.00 m DE PROFUNDIDAD, DE 0.60 A 1.20 m DE DIAMETRO, INCLUYE: PLANTILLA DE MAMPOSTERIA DE PIEDRA BRAZA DE 30 CMS.,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</si>
  <si>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3061 01</t>
  </si>
  <si>
    <t>POZO INC @ 25CM</t>
  </si>
  <si>
    <t>INCREMENTO A POZO DE VISITA TIPO COMUN, POR CADA 25cm DE PROFUNDIDAD, DE 1.20 m DE DIAMETRO, INCLUYE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</si>
  <si>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3110 00 3110 01</t>
  </si>
  <si>
    <t>BROC Y TAPA CONC</t>
  </si>
  <si>
    <t>BROCAL Y TAPA DE CONCRETO REFORZADO, F´C=300 KG/CM2, PARA POZO DE VISITA DE 60 CMS. DE DIÁMETRO. INCLUYE: SUMINISTRO, COLOCACIÓN, EQUIPO, MANO DE OBRA Y HERRAMIENTA NECESARIA PARA SU COMPLETA  EJECUCIÓN.</t>
  </si>
  <si>
    <t>JGO</t>
  </si>
  <si>
    <t>4100 00 4100 02</t>
  </si>
  <si>
    <t>REPE EXT POZO 1:3</t>
  </si>
  <si>
    <t>REPELLADO EN MURO EXTERIOR DE POZO DE VISITA CON MORTERO CEMENTO-ARENA EN PROPORCION 1:3, DE 1.5 cm DE ESPESOR PROMEDIO, CON IMPERMEABILIZANTE INTEGRAL INCLUYE: ANDAMIOS, SUMINISTRO DE LOS MATERIALES, ACARREOS Y MANIOBRAS LOCALES, EL EQUIPO, LA HERRAMIENTA Y LA MANO DE OBRA NECESARIA PARA SU COMPLETA EJECUCION.</t>
  </si>
  <si>
    <t>1001 00 1001 02</t>
  </si>
  <si>
    <t>REPO PAV EMP 0%MAT</t>
  </si>
  <si>
    <t>REPOSICION DE PAVIMENTO DE EMPEDRADO DE 15cm DE ESPESOR, UTILIZANDO EL MATERIAL PRODUCTO DE LA RUPTURA, INCLUYE: SUMINISTRO Y COLOCACION DE UNA CAPA DE MATERIAL DE BANCO PARA EL DESPLANTE DEL EMPEDRADO, LA MANO DE OBRA Y LA HERRAMIENTA NECESARIA PARA SU COMPLETA EJECUCION.</t>
  </si>
  <si>
    <t>3120 00 3120 02</t>
  </si>
  <si>
    <t>CAJA CAID ADOS 1.00M</t>
  </si>
  <si>
    <t>CAJA DE CAIDA ADOSADA A LOS POZOS DE VISITA, HASTA 1.00 m DE PROFUNDIDAD, INCLUYE: SUMINISTRO, COLOCACION, MANO DE OBRA, EQUIPO, HERRAMIENTA Y TODO LO NECESARIO PARA SU COMPLETA EJECUCION.</t>
  </si>
  <si>
    <t>3120 00 3120 03</t>
  </si>
  <si>
    <t>CAJA CAID ADOS 1.50M</t>
  </si>
  <si>
    <t>CAJA DE CAIDA ADOSADA A LOS POZOS DE VISITA, HASTA 1.50 m DE PROFUNDIDAD, INCLUYE: SUMINISTRO, COLOCACION, MANO DE OBRA, EQUIPO, HERRAMIENTA Y TODO LO NECESARIO PARA SU COMPLETA EJECUCION.</t>
  </si>
  <si>
    <t>3120 00 3120 04</t>
  </si>
  <si>
    <t>CAJA CAID ADOS 2.00M</t>
  </si>
  <si>
    <t>CAJA DE CAIDA ADOSADA A LOS POZOS DE VISITA, HASTA 2.00 m DE PROFUNDIDAD, INCLUYE: SUMINISTRO, COLOCACION, MANO DE OBRA, EQUIPO, HERRAMIENTA Y TODO LO NECESARIO PARA SU COMPLETA EJECUCION.</t>
  </si>
  <si>
    <t>1000 01 9000 00 9000 02 9002 00 9002 02</t>
  </si>
  <si>
    <t>RETIRO MAT PDE</t>
  </si>
  <si>
    <t xml:space="preserve">RETIRO Y ACARREO DE MATERIAL SOBRANTE PRODUCTO DE EXCAVACIÒN FUERA DE LA OBRA A TIRADERO QUE EL CONTRATISTA CONSIGA, INCLUYE: CARGA, DESCARGA Y TODAS LAS MANIOBRAS NECESARIAS, MEDIDO EN SECCIÓN. </t>
  </si>
  <si>
    <t>LIMP GRU OBR</t>
  </si>
  <si>
    <t>LIMPIEZA GRUESA DE LA OBRA, INCLUYE:CARGA A MANO Y  RETIRO EN CAMION DE VOLTEO, FUERA DE LA OBRA DEL MATERIAL PRODUCTO DE LA LIMPIEZA, MANO DE OBRA Y HERRAMIENTA</t>
  </si>
  <si>
    <t>CONSTRUCCIÓN DE COLECTORES SANTA FE - LA LAJA, SEGUNDA ETAPA EN LAS LOCALIDADES DE LA BARRANCA, LA COFRADÍA, LA HUIZACHERA, LA LAJA, LA LOMA, LA MESA, LA MEZQUITERA, LA PAZ, LA YERBABUENA, PUEBLOS DE LA BARRANCA, SANTA FE Y SANTA MARÍA (EL TACUACHE) MUNICIPIO DE ZAPOTLANEJO, TRAMO: AGUA ESCONDIDA, SANTA FE, LA PAZ Y LA COFRADÍA</t>
  </si>
  <si>
    <t>LO-914029999-N2-2013</t>
  </si>
  <si>
    <t>150 DÍAS NATURALES</t>
  </si>
  <si>
    <t>01.01.00</t>
  </si>
  <si>
    <t>01.00.00</t>
  </si>
  <si>
    <t>AGUA ESCONDIDA, SANTA FE, LA PAZ Y LA COFRADÍA</t>
  </si>
  <si>
    <t>ESPECIFICACIONES CEA</t>
  </si>
  <si>
    <t>RECUBRIMIENTO ANTICORROSIVO INTERIOR EN TUBERÍA DE ACERO CON PRIMARIO EPOXICO CATALIZADO Y ACABADO EPOXICO CATALIZADO DE ALTOS SOLIDOS. INCLUYE: MATERIALES, MANO DE OBRA, HERRAMIENTA Y EQUIPO.</t>
  </si>
  <si>
    <t>RECUBRIMIENTO ANTICORROSIVO EXTERIOR EN TUBERÍA DE ACERO CON PRIMARIO DE ALQUITRÁN DE HULLA, ESMALTE APLICADO EN CALIENTE Y PROTECCION MECANICA CON MALLA DE FIBRA DE VIDRIO Y FIELTRO DE FIBRA DE VIDRIO. INCLUYE: MATERIALES, MANO DE OBRA, HERRAMIENTA Y EQUIPO.</t>
  </si>
  <si>
    <t>EXTE BAN MPE</t>
  </si>
  <si>
    <t xml:space="preserve">   EXTENDIDO Y BANDEADO DEL MATERIAL SOBRANTE PRODUCTO DE EXCAVACION, INCLUYE: EL EQUIPO, LA MANO DE OBRA Y LA HERRAMIENTA NECESARIA PARA SU COMPLETA EJECUCION.</t>
  </si>
  <si>
    <t>LIMP INT TUB ARE COM</t>
  </si>
  <si>
    <t xml:space="preserve">   LIMPIEZA INTERIOR DE TUBERÍA DE ACERO A CHORRO DE ARENA SPIN BLAST, A GRADO COMERCIAL. INCLUYE: ACARREOS, MANIOBRAS LOCALES ASÍ COMO LA MANO DE OBRA.</t>
  </si>
  <si>
    <t>LIMP EXT TUB ARE COM</t>
  </si>
  <si>
    <t xml:space="preserve">   LIMPIEZA EXTERIOR DE TUBERÍA DE ACERO A CHORRO DE ARENA SAND BLAST, A GRADO COMERCIAL. INCLUYE: ACARREOS, MANIOBRAS LOCALES ASÍ COMO LA MANO DE OBRA Y EL EMPLEO DE GRÚA.</t>
  </si>
  <si>
    <t>CATÁLOGO DE CONCEPTOS MODIFICADO 10/05/2013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</si>
</sst>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9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5" applyNumberFormat="1" applyFont="1" applyAlignment="1" applyProtection="1">
      <alignment/>
      <protection/>
    </xf>
    <xf numFmtId="166" fontId="10" fillId="0" borderId="0" xfId="56" applyFont="1" applyBorder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10" fillId="0" borderId="14" xfId="62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6" fontId="0" fillId="0" borderId="0" xfId="60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18" xfId="56" applyFont="1" applyBorder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167" fontId="11" fillId="0" borderId="0" xfId="54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horizontal="center" vertical="top"/>
      <protection/>
    </xf>
    <xf numFmtId="167" fontId="10" fillId="0" borderId="0" xfId="54" applyFont="1" applyAlignment="1" applyProtection="1">
      <alignment horizontal="center" vertical="top"/>
      <protection/>
    </xf>
    <xf numFmtId="167" fontId="0" fillId="0" borderId="0" xfId="55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horizontal="justify" vertical="justify"/>
      <protection/>
    </xf>
    <xf numFmtId="166" fontId="1" fillId="0" borderId="24" xfId="56" applyFont="1" applyBorder="1" applyAlignment="1" applyProtection="1">
      <alignment horizontal="center" vertical="top"/>
      <protection/>
    </xf>
    <xf numFmtId="0" fontId="10" fillId="0" borderId="24" xfId="0" applyFont="1" applyBorder="1" applyAlignment="1" applyProtection="1">
      <alignment horizontal="justify" vertical="top"/>
      <protection/>
    </xf>
    <xf numFmtId="0" fontId="16" fillId="0" borderId="24" xfId="0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 vertical="top"/>
      <protection/>
    </xf>
    <xf numFmtId="166" fontId="51" fillId="0" borderId="24" xfId="58" applyFont="1" applyBorder="1" applyAlignment="1" applyProtection="1">
      <alignment horizontal="center" vertical="top"/>
      <protection/>
    </xf>
    <xf numFmtId="166" fontId="51" fillId="0" borderId="24" xfId="56" applyFont="1" applyBorder="1" applyAlignment="1" applyProtection="1">
      <alignment horizontal="center" vertical="top"/>
      <protection/>
    </xf>
    <xf numFmtId="0" fontId="13" fillId="0" borderId="24" xfId="0" applyFont="1" applyBorder="1" applyAlignment="1" applyProtection="1">
      <alignment horizontal="center" vertical="top"/>
      <protection/>
    </xf>
    <xf numFmtId="0" fontId="15" fillId="0" borderId="24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/>
    </xf>
    <xf numFmtId="0" fontId="15" fillId="0" borderId="24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center" vertical="top"/>
    </xf>
    <xf numFmtId="167" fontId="15" fillId="0" borderId="24" xfId="52" applyNumberFormat="1" applyFont="1" applyFill="1" applyBorder="1" applyAlignment="1">
      <alignment horizontal="right" vertical="top"/>
    </xf>
    <xf numFmtId="166" fontId="15" fillId="0" borderId="24" xfId="58" applyFont="1" applyBorder="1" applyAlignment="1" applyProtection="1">
      <alignment horizontal="center" vertical="top"/>
      <protection/>
    </xf>
    <xf numFmtId="166" fontId="15" fillId="0" borderId="24" xfId="56" applyFont="1" applyBorder="1" applyAlignment="1" applyProtection="1">
      <alignment horizontal="center" vertical="top"/>
      <protection/>
    </xf>
    <xf numFmtId="0" fontId="11" fillId="0" borderId="24" xfId="0" applyFont="1" applyBorder="1" applyAlignment="1" applyProtection="1">
      <alignment horizontal="justify" vertical="top"/>
      <protection/>
    </xf>
    <xf numFmtId="167" fontId="15" fillId="0" borderId="24" xfId="0" applyNumberFormat="1" applyFont="1" applyFill="1" applyBorder="1" applyAlignment="1">
      <alignment horizontal="right" vertical="top"/>
    </xf>
    <xf numFmtId="0" fontId="11" fillId="0" borderId="24" xfId="0" applyFont="1" applyBorder="1" applyAlignment="1" applyProtection="1">
      <alignment horizontal="left" vertical="top"/>
      <protection/>
    </xf>
    <xf numFmtId="0" fontId="15" fillId="0" borderId="24" xfId="0" applyFont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166" fontId="0" fillId="0" borderId="24" xfId="58" applyFont="1" applyFill="1" applyBorder="1" applyAlignment="1">
      <alignment vertical="top"/>
    </xf>
    <xf numFmtId="0" fontId="0" fillId="0" borderId="24" xfId="0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 vertical="top"/>
      <protection/>
    </xf>
    <xf numFmtId="0" fontId="11" fillId="0" borderId="24" xfId="0" applyNumberFormat="1" applyFont="1" applyBorder="1" applyAlignment="1" applyProtection="1">
      <alignment horizontal="justify" vertical="top"/>
      <protection/>
    </xf>
    <xf numFmtId="4" fontId="11" fillId="0" borderId="24" xfId="0" applyNumberFormat="1" applyFont="1" applyBorder="1" applyAlignment="1" applyProtection="1">
      <alignment horizontal="center" vertical="top"/>
      <protection/>
    </xf>
    <xf numFmtId="4" fontId="11" fillId="0" borderId="24" xfId="0" applyNumberFormat="1" applyFont="1" applyBorder="1" applyAlignment="1" applyProtection="1">
      <alignment horizontal="justify" vertical="top"/>
      <protection/>
    </xf>
    <xf numFmtId="166" fontId="11" fillId="0" borderId="24" xfId="56" applyFont="1" applyBorder="1" applyAlignment="1" applyProtection="1">
      <alignment horizontal="justify" vertical="top"/>
      <protection/>
    </xf>
    <xf numFmtId="0" fontId="10" fillId="0" borderId="24" xfId="0" applyNumberFormat="1" applyFont="1" applyBorder="1" applyAlignment="1" applyProtection="1">
      <alignment horizontal="center" vertical="top"/>
      <protection/>
    </xf>
    <xf numFmtId="0" fontId="10" fillId="0" borderId="24" xfId="0" applyNumberFormat="1" applyFont="1" applyBorder="1" applyAlignment="1" applyProtection="1">
      <alignment horizontal="justify" vertical="justify"/>
      <protection/>
    </xf>
    <xf numFmtId="167" fontId="11" fillId="0" borderId="24" xfId="54" applyFont="1" applyBorder="1" applyAlignment="1" applyProtection="1">
      <alignment horizontal="center" vertical="top"/>
      <protection/>
    </xf>
    <xf numFmtId="166" fontId="10" fillId="0" borderId="24" xfId="56" applyFont="1" applyBorder="1" applyAlignment="1" applyProtection="1">
      <alignment vertical="top"/>
      <protection/>
    </xf>
    <xf numFmtId="0" fontId="13" fillId="0" borderId="24" xfId="0" applyNumberFormat="1" applyFont="1" applyBorder="1" applyAlignment="1" applyProtection="1">
      <alignment horizontal="center" vertical="top"/>
      <protection/>
    </xf>
    <xf numFmtId="0" fontId="13" fillId="0" borderId="24" xfId="0" applyNumberFormat="1" applyFont="1" applyBorder="1" applyAlignment="1" applyProtection="1">
      <alignment horizontal="justify" vertical="top"/>
      <protection/>
    </xf>
    <xf numFmtId="0" fontId="14" fillId="0" borderId="24" xfId="0" applyFont="1" applyBorder="1" applyAlignment="1" applyProtection="1">
      <alignment horizontal="center" vertical="top"/>
      <protection/>
    </xf>
    <xf numFmtId="167" fontId="14" fillId="0" borderId="24" xfId="54" applyFont="1" applyBorder="1" applyAlignment="1" applyProtection="1">
      <alignment horizontal="center" vertical="top"/>
      <protection/>
    </xf>
    <xf numFmtId="166" fontId="13" fillId="0" borderId="24" xfId="56" applyFont="1" applyBorder="1" applyAlignment="1" applyProtection="1">
      <alignment vertical="top"/>
      <protection/>
    </xf>
    <xf numFmtId="0" fontId="15" fillId="34" borderId="24" xfId="0" applyFont="1" applyFill="1" applyBorder="1" applyAlignment="1">
      <alignment horizontal="justify" vertical="top"/>
    </xf>
    <xf numFmtId="0" fontId="11" fillId="0" borderId="0" xfId="0" applyFont="1" applyAlignment="1" applyProtection="1">
      <alignment horizontal="justify" vertical="top"/>
      <protection/>
    </xf>
    <xf numFmtId="167" fontId="15" fillId="0" borderId="24" xfId="52" applyFont="1" applyFill="1" applyBorder="1" applyAlignment="1">
      <alignment horizontal="right" vertical="top"/>
    </xf>
    <xf numFmtId="0" fontId="51" fillId="0" borderId="24" xfId="0" applyFont="1" applyBorder="1" applyAlignment="1" applyProtection="1">
      <alignment horizontal="justify" vertical="top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18" xfId="0" applyFont="1" applyBorder="1" applyAlignment="1" applyProtection="1">
      <alignment horizontal="justify" vertical="top"/>
      <protection/>
    </xf>
    <xf numFmtId="0" fontId="10" fillId="0" borderId="25" xfId="0" applyFont="1" applyBorder="1" applyAlignment="1" applyProtection="1">
      <alignment horizontal="justify" vertical="top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166" fontId="1" fillId="0" borderId="0" xfId="60" applyFont="1" applyBorder="1" applyAlignment="1" applyProtection="1">
      <alignment horizontal="right" vertical="top"/>
      <protection/>
    </xf>
    <xf numFmtId="0" fontId="10" fillId="33" borderId="26" xfId="0" applyFont="1" applyFill="1" applyBorder="1" applyAlignment="1" applyProtection="1">
      <alignment horizontal="center" vertical="top"/>
      <protection/>
    </xf>
    <xf numFmtId="0" fontId="10" fillId="33" borderId="27" xfId="0" applyFont="1" applyFill="1" applyBorder="1" applyAlignment="1" applyProtection="1">
      <alignment horizontal="center" vertical="top"/>
      <protection/>
    </xf>
    <xf numFmtId="0" fontId="10" fillId="33" borderId="28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21" xfId="0" applyFont="1" applyFill="1" applyBorder="1" applyAlignment="1" applyProtection="1">
      <alignment horizontal="justify" vertical="center"/>
      <protection/>
    </xf>
    <xf numFmtId="0" fontId="10" fillId="33" borderId="23" xfId="0" applyFont="1" applyFill="1" applyBorder="1" applyAlignment="1" applyProtection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4" fontId="1" fillId="0" borderId="0" xfId="62" applyNumberFormat="1" applyFont="1" applyBorder="1" applyAlignment="1" applyProtection="1">
      <alignment horizontal="justify" vertical="top"/>
      <protection locked="0"/>
    </xf>
    <xf numFmtId="4" fontId="1" fillId="0" borderId="17" xfId="62" applyNumberFormat="1" applyFont="1" applyBorder="1" applyAlignment="1" applyProtection="1">
      <alignment horizontal="justify" vertical="top"/>
      <protection locked="0"/>
    </xf>
    <xf numFmtId="0" fontId="10" fillId="0" borderId="15" xfId="62" applyFont="1" applyBorder="1" applyAlignment="1" applyProtection="1">
      <alignment horizontal="right" vertical="top"/>
      <protection/>
    </xf>
    <xf numFmtId="15" fontId="11" fillId="0" borderId="22" xfId="0" applyNumberFormat="1" applyFont="1" applyBorder="1" applyAlignment="1" applyProtection="1">
      <alignment horizontal="center" vertical="top" wrapText="1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7" xfId="0" applyFont="1" applyBorder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18" xfId="62" applyNumberFormat="1" applyFont="1" applyBorder="1" applyAlignment="1" applyProtection="1">
      <alignment horizontal="justify" vertical="top"/>
      <protection locked="0"/>
    </xf>
    <xf numFmtId="4" fontId="1" fillId="0" borderId="25" xfId="62" applyNumberFormat="1" applyFont="1" applyBorder="1" applyAlignment="1" applyProtection="1">
      <alignment horizontal="justify" vertical="top"/>
      <protection locked="0"/>
    </xf>
    <xf numFmtId="0" fontId="10" fillId="0" borderId="16" xfId="62" applyFont="1" applyBorder="1" applyAlignment="1" applyProtection="1">
      <alignment horizontal="right" vertical="top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 2" xfId="58"/>
    <cellStyle name="Moneda_Catalogo de Conceptos E01" xfId="59"/>
    <cellStyle name="Moneda_RC005 Presupuesto" xfId="60"/>
    <cellStyle name="Neutral" xfId="61"/>
    <cellStyle name="Normal_Catalogos Jalos" xfId="62"/>
    <cellStyle name="Notas" xfId="63"/>
    <cellStyle name="Percen - Modelo3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19050</xdr:colOff>
      <xdr:row>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1552575</xdr:colOff>
      <xdr:row>0</xdr:row>
      <xdr:rowOff>47625</xdr:rowOff>
    </xdr:from>
    <xdr:to>
      <xdr:col>7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381000</xdr:colOff>
      <xdr:row>67</xdr:row>
      <xdr:rowOff>0</xdr:rowOff>
    </xdr:from>
    <xdr:ext cx="76200" cy="1524000"/>
    <xdr:sp>
      <xdr:nvSpPr>
        <xdr:cNvPr id="3" name="Text Box 31"/>
        <xdr:cNvSpPr txBox="1">
          <a:spLocks noChangeArrowheads="1"/>
        </xdr:cNvSpPr>
      </xdr:nvSpPr>
      <xdr:spPr>
        <a:xfrm>
          <a:off x="6362700" y="64950975"/>
          <a:ext cx="762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314325</xdr:colOff>
      <xdr:row>67</xdr:row>
      <xdr:rowOff>0</xdr:rowOff>
    </xdr:from>
    <xdr:ext cx="76200" cy="1524000"/>
    <xdr:sp>
      <xdr:nvSpPr>
        <xdr:cNvPr id="4" name="Text Box 32"/>
        <xdr:cNvSpPr txBox="1">
          <a:spLocks noChangeArrowheads="1"/>
        </xdr:cNvSpPr>
      </xdr:nvSpPr>
      <xdr:spPr>
        <a:xfrm>
          <a:off x="6296025" y="64950975"/>
          <a:ext cx="762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67</xdr:row>
      <xdr:rowOff>0</xdr:rowOff>
    </xdr:from>
    <xdr:ext cx="76200" cy="1533525"/>
    <xdr:sp>
      <xdr:nvSpPr>
        <xdr:cNvPr id="5" name="Text Box 33"/>
        <xdr:cNvSpPr txBox="1">
          <a:spLocks noChangeArrowheads="1"/>
        </xdr:cNvSpPr>
      </xdr:nvSpPr>
      <xdr:spPr>
        <a:xfrm>
          <a:off x="6219825" y="64950975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67</xdr:row>
      <xdr:rowOff>0</xdr:rowOff>
    </xdr:from>
    <xdr:ext cx="76200" cy="1676400"/>
    <xdr:sp>
      <xdr:nvSpPr>
        <xdr:cNvPr id="6" name="Text Box 31"/>
        <xdr:cNvSpPr txBox="1">
          <a:spLocks noChangeArrowheads="1"/>
        </xdr:cNvSpPr>
      </xdr:nvSpPr>
      <xdr:spPr>
        <a:xfrm>
          <a:off x="6362700" y="64950975"/>
          <a:ext cx="762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314325</xdr:colOff>
      <xdr:row>67</xdr:row>
      <xdr:rowOff>0</xdr:rowOff>
    </xdr:from>
    <xdr:ext cx="76200" cy="1676400"/>
    <xdr:sp>
      <xdr:nvSpPr>
        <xdr:cNvPr id="7" name="Text Box 32"/>
        <xdr:cNvSpPr txBox="1">
          <a:spLocks noChangeArrowheads="1"/>
        </xdr:cNvSpPr>
      </xdr:nvSpPr>
      <xdr:spPr>
        <a:xfrm>
          <a:off x="6296025" y="64950975"/>
          <a:ext cx="762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67</xdr:row>
      <xdr:rowOff>0</xdr:rowOff>
    </xdr:from>
    <xdr:ext cx="76200" cy="1685925"/>
    <xdr:sp>
      <xdr:nvSpPr>
        <xdr:cNvPr id="8" name="Text Box 33"/>
        <xdr:cNvSpPr txBox="1">
          <a:spLocks noChangeArrowheads="1"/>
        </xdr:cNvSpPr>
      </xdr:nvSpPr>
      <xdr:spPr>
        <a:xfrm>
          <a:off x="6219825" y="64950975"/>
          <a:ext cx="762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67</xdr:row>
      <xdr:rowOff>0</xdr:rowOff>
    </xdr:from>
    <xdr:ext cx="76200" cy="1533525"/>
    <xdr:sp>
      <xdr:nvSpPr>
        <xdr:cNvPr id="9" name="Text Box 31"/>
        <xdr:cNvSpPr txBox="1">
          <a:spLocks noChangeArrowheads="1"/>
        </xdr:cNvSpPr>
      </xdr:nvSpPr>
      <xdr:spPr>
        <a:xfrm>
          <a:off x="6362700" y="64950975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11.421875" defaultRowHeight="12.75"/>
  <cols>
    <col min="1" max="1" width="11.421875" style="1" customWidth="1"/>
    <col min="2" max="2" width="19.00390625" style="33" bestFit="1" customWidth="1"/>
    <col min="3" max="3" width="48.7109375" style="1" customWidth="1"/>
    <col min="4" max="4" width="10.57421875" style="39" bestFit="1" customWidth="1"/>
    <col min="5" max="5" width="15.00390625" style="33" customWidth="1"/>
    <col min="6" max="6" width="15.7109375" style="1" customWidth="1"/>
    <col min="7" max="7" width="18.7109375" style="1" customWidth="1"/>
    <col min="8" max="8" width="32.57421875" style="57" customWidth="1"/>
    <col min="9" max="11" width="11.421875" style="1" customWidth="1"/>
    <col min="12" max="12" width="12.28125" style="1" bestFit="1" customWidth="1"/>
    <col min="13" max="13" width="11.421875" style="1" customWidth="1"/>
    <col min="14" max="14" width="12.8515625" style="1" bestFit="1" customWidth="1"/>
    <col min="15" max="16384" width="11.421875" style="1" customWidth="1"/>
  </cols>
  <sheetData>
    <row r="1" spans="2:8" ht="23.25">
      <c r="B1" s="132" t="s">
        <v>21</v>
      </c>
      <c r="C1" s="132"/>
      <c r="D1" s="132"/>
      <c r="E1" s="132"/>
      <c r="F1" s="132"/>
      <c r="G1" s="132"/>
      <c r="H1" s="132"/>
    </row>
    <row r="2" spans="2:8" ht="15.75">
      <c r="B2" s="133" t="s">
        <v>0</v>
      </c>
      <c r="C2" s="133"/>
      <c r="D2" s="133"/>
      <c r="E2" s="133"/>
      <c r="F2" s="133"/>
      <c r="G2" s="133"/>
      <c r="H2" s="133"/>
    </row>
    <row r="3" spans="2:8" ht="15.75">
      <c r="B3" s="133"/>
      <c r="C3" s="133"/>
      <c r="D3" s="133"/>
      <c r="E3" s="133"/>
      <c r="F3" s="133"/>
      <c r="G3" s="133"/>
      <c r="H3" s="133"/>
    </row>
    <row r="4" spans="2:8" ht="15">
      <c r="B4" s="134" t="s">
        <v>176</v>
      </c>
      <c r="C4" s="134"/>
      <c r="D4" s="134"/>
      <c r="E4" s="134"/>
      <c r="F4" s="134"/>
      <c r="G4" s="134"/>
      <c r="H4" s="134"/>
    </row>
    <row r="5" spans="2:8" ht="16.5" thickBot="1">
      <c r="B5" s="133"/>
      <c r="C5" s="133"/>
      <c r="D5" s="133"/>
      <c r="E5" s="133"/>
      <c r="F5" s="133"/>
      <c r="G5" s="133"/>
      <c r="H5" s="133"/>
    </row>
    <row r="6" spans="1:8" ht="12.75" customHeight="1">
      <c r="A6" s="59"/>
      <c r="B6" s="118" t="s">
        <v>1</v>
      </c>
      <c r="C6" s="119"/>
      <c r="D6" s="120"/>
      <c r="E6" s="15" t="s">
        <v>2</v>
      </c>
      <c r="F6" s="27" t="s">
        <v>3</v>
      </c>
      <c r="G6" s="125" t="s">
        <v>162</v>
      </c>
      <c r="H6" s="126"/>
    </row>
    <row r="7" spans="1:8" ht="20.25" customHeight="1">
      <c r="A7" s="60"/>
      <c r="B7" s="129" t="s">
        <v>161</v>
      </c>
      <c r="C7" s="130"/>
      <c r="D7" s="131"/>
      <c r="E7" s="124">
        <v>41414</v>
      </c>
      <c r="F7" s="110" t="s">
        <v>20</v>
      </c>
      <c r="G7" s="127" t="s">
        <v>163</v>
      </c>
      <c r="H7" s="128"/>
    </row>
    <row r="8" spans="1:8" ht="12.75" customHeight="1">
      <c r="A8" s="60"/>
      <c r="B8" s="129"/>
      <c r="C8" s="130"/>
      <c r="D8" s="131"/>
      <c r="E8" s="124"/>
      <c r="F8" s="110"/>
      <c r="G8" s="127"/>
      <c r="H8" s="128"/>
    </row>
    <row r="9" spans="1:8" ht="12.75" customHeight="1">
      <c r="A9" s="60"/>
      <c r="B9" s="129"/>
      <c r="C9" s="130"/>
      <c r="D9" s="131"/>
      <c r="E9" s="16" t="s">
        <v>18</v>
      </c>
      <c r="F9" s="123" t="s">
        <v>4</v>
      </c>
      <c r="G9" s="121"/>
      <c r="H9" s="122"/>
    </row>
    <row r="10" spans="1:8" ht="12.75">
      <c r="A10" s="60"/>
      <c r="B10" s="129"/>
      <c r="C10" s="130"/>
      <c r="D10" s="131"/>
      <c r="E10" s="17">
        <v>41435</v>
      </c>
      <c r="F10" s="123"/>
      <c r="G10" s="121"/>
      <c r="H10" s="122"/>
    </row>
    <row r="11" spans="1:8" ht="12.75">
      <c r="A11" s="60"/>
      <c r="B11" s="32"/>
      <c r="C11" s="7"/>
      <c r="D11" s="40"/>
      <c r="E11" s="18" t="s">
        <v>19</v>
      </c>
      <c r="F11" s="123" t="s">
        <v>5</v>
      </c>
      <c r="G11" s="121"/>
      <c r="H11" s="122"/>
    </row>
    <row r="12" spans="1:8" ht="13.5" thickBot="1">
      <c r="A12" s="61"/>
      <c r="B12" s="105"/>
      <c r="C12" s="106"/>
      <c r="D12" s="107"/>
      <c r="E12" s="19">
        <v>41584</v>
      </c>
      <c r="F12" s="141"/>
      <c r="G12" s="139"/>
      <c r="H12" s="140"/>
    </row>
    <row r="13" ht="6" customHeight="1" thickBot="1"/>
    <row r="14" spans="1:8" ht="12.75">
      <c r="A14" s="116" t="s">
        <v>167</v>
      </c>
      <c r="B14" s="137" t="s">
        <v>6</v>
      </c>
      <c r="C14" s="108" t="s">
        <v>7</v>
      </c>
      <c r="D14" s="51" t="s">
        <v>8</v>
      </c>
      <c r="E14" s="135" t="s">
        <v>9</v>
      </c>
      <c r="F14" s="3" t="s">
        <v>10</v>
      </c>
      <c r="G14" s="108" t="s">
        <v>11</v>
      </c>
      <c r="H14" s="2" t="s">
        <v>12</v>
      </c>
    </row>
    <row r="15" spans="1:8" ht="13.5" thickBot="1">
      <c r="A15" s="117"/>
      <c r="B15" s="138"/>
      <c r="C15" s="109"/>
      <c r="D15" s="52"/>
      <c r="E15" s="136"/>
      <c r="F15" s="5" t="s">
        <v>13</v>
      </c>
      <c r="G15" s="109"/>
      <c r="H15" s="4" t="s">
        <v>14</v>
      </c>
    </row>
    <row r="16" ht="6" customHeight="1"/>
    <row r="17" spans="1:8" s="46" customFormat="1" ht="114.75">
      <c r="A17" s="62"/>
      <c r="B17" s="63" t="s">
        <v>165</v>
      </c>
      <c r="C17" s="64" t="str">
        <f>B7</f>
        <v>CONSTRUCCIÓN DE COLECTORES SANTA FE - LA LAJA, SEGUNDA ETAPA EN LAS LOCALIDADES DE LA BARRANCA, LA COFRADÍA, LA HUIZACHERA, LA LAJA, LA LOMA, LA MESA, LA MEZQUITERA, LA PAZ, LA YERBABUENA, PUEBLOS DE LA BARRANCA, SANTA FE Y SANTA MARÍA (EL TACUACHE) MUNICIPIO DE ZAPOTLANEJO, TRAMO: AGUA ESCONDIDA, SANTA FE, LA PAZ Y LA COFRADÍA</v>
      </c>
      <c r="D17" s="63"/>
      <c r="E17" s="63"/>
      <c r="F17" s="63"/>
      <c r="G17" s="65">
        <f>SUM(G18)</f>
        <v>0</v>
      </c>
      <c r="H17" s="66">
        <f aca="true" t="shared" si="0" ref="H17:H24">IF(F17="","",Num_letra(F17))</f>
      </c>
    </row>
    <row r="18" spans="1:8" s="47" customFormat="1" ht="25.5">
      <c r="A18" s="67"/>
      <c r="B18" s="68" t="s">
        <v>164</v>
      </c>
      <c r="C18" s="104" t="s">
        <v>166</v>
      </c>
      <c r="D18" s="68"/>
      <c r="E18" s="68"/>
      <c r="F18" s="69"/>
      <c r="G18" s="70">
        <f>SUM(G19:G67)</f>
        <v>0</v>
      </c>
      <c r="H18" s="71">
        <f t="shared" si="0"/>
      </c>
    </row>
    <row r="19" spans="1:8" ht="60">
      <c r="A19" s="72" t="s">
        <v>22</v>
      </c>
      <c r="B19" s="73" t="s">
        <v>23</v>
      </c>
      <c r="C19" s="74" t="s">
        <v>24</v>
      </c>
      <c r="D19" s="75" t="s">
        <v>25</v>
      </c>
      <c r="E19" s="76">
        <v>12481</v>
      </c>
      <c r="F19" s="77"/>
      <c r="G19" s="78">
        <f>IF(F19="","",ROUND(E19*F19,2))</f>
      </c>
      <c r="H19" s="79">
        <f t="shared" si="0"/>
      </c>
    </row>
    <row r="20" spans="1:8" ht="60">
      <c r="A20" s="72" t="s">
        <v>26</v>
      </c>
      <c r="B20" s="73" t="s">
        <v>27</v>
      </c>
      <c r="C20" s="74" t="s">
        <v>28</v>
      </c>
      <c r="D20" s="75" t="s">
        <v>29</v>
      </c>
      <c r="E20" s="80">
        <v>1961.6</v>
      </c>
      <c r="F20" s="77"/>
      <c r="G20" s="78">
        <f>IF(F20="","",ROUND(E20*F20,2))</f>
      </c>
      <c r="H20" s="79">
        <f t="shared" si="0"/>
      </c>
    </row>
    <row r="21" spans="1:8" ht="60">
      <c r="A21" s="72" t="s">
        <v>30</v>
      </c>
      <c r="B21" s="73" t="s">
        <v>31</v>
      </c>
      <c r="C21" s="74" t="s">
        <v>32</v>
      </c>
      <c r="D21" s="75" t="s">
        <v>33</v>
      </c>
      <c r="E21" s="80">
        <v>231.61</v>
      </c>
      <c r="F21" s="77"/>
      <c r="G21" s="78">
        <f>IF(F21="","",ROUND(E21*F21,2))</f>
      </c>
      <c r="H21" s="79">
        <f t="shared" si="0"/>
      </c>
    </row>
    <row r="22" spans="1:8" s="49" customFormat="1" ht="60">
      <c r="A22" s="72" t="s">
        <v>34</v>
      </c>
      <c r="B22" s="73" t="s">
        <v>35</v>
      </c>
      <c r="C22" s="74" t="s">
        <v>36</v>
      </c>
      <c r="D22" s="75" t="s">
        <v>25</v>
      </c>
      <c r="E22" s="80">
        <v>2034</v>
      </c>
      <c r="F22" s="77"/>
      <c r="G22" s="78">
        <f>IF(F22="","",ROUND(E22*F22,2))</f>
      </c>
      <c r="H22" s="81">
        <f t="shared" si="0"/>
      </c>
    </row>
    <row r="23" spans="1:8" ht="84">
      <c r="A23" s="72" t="s">
        <v>37</v>
      </c>
      <c r="B23" s="82" t="s">
        <v>38</v>
      </c>
      <c r="C23" s="74" t="s">
        <v>39</v>
      </c>
      <c r="D23" s="75" t="s">
        <v>33</v>
      </c>
      <c r="E23" s="76">
        <v>14543</v>
      </c>
      <c r="F23" s="77"/>
      <c r="G23" s="78">
        <f aca="true" t="shared" si="1" ref="G23:G29">IF(F23="","",ROUND(E23*F23,2))</f>
      </c>
      <c r="H23" s="79">
        <f t="shared" si="0"/>
      </c>
    </row>
    <row r="24" spans="1:8" s="47" customFormat="1" ht="84">
      <c r="A24" s="72" t="s">
        <v>40</v>
      </c>
      <c r="B24" s="82" t="s">
        <v>41</v>
      </c>
      <c r="C24" s="74" t="s">
        <v>42</v>
      </c>
      <c r="D24" s="75" t="s">
        <v>33</v>
      </c>
      <c r="E24" s="76">
        <v>4101.87</v>
      </c>
      <c r="F24" s="77"/>
      <c r="G24" s="78">
        <f t="shared" si="1"/>
      </c>
      <c r="H24" s="79">
        <f t="shared" si="0"/>
      </c>
    </row>
    <row r="25" spans="1:8" ht="84">
      <c r="A25" s="72" t="s">
        <v>43</v>
      </c>
      <c r="B25" s="82" t="s">
        <v>44</v>
      </c>
      <c r="C25" s="74" t="s">
        <v>45</v>
      </c>
      <c r="D25" s="75" t="s">
        <v>33</v>
      </c>
      <c r="E25" s="80">
        <v>420.49</v>
      </c>
      <c r="F25" s="77"/>
      <c r="G25" s="78">
        <f t="shared" si="1"/>
      </c>
      <c r="H25" s="79">
        <f aca="true" t="shared" si="2" ref="H25:H35">IF(F25="","",Num_letra(F25))</f>
      </c>
    </row>
    <row r="26" spans="1:8" s="50" customFormat="1" ht="84">
      <c r="A26" s="72" t="s">
        <v>46</v>
      </c>
      <c r="B26" s="82" t="s">
        <v>47</v>
      </c>
      <c r="C26" s="74" t="s">
        <v>48</v>
      </c>
      <c r="D26" s="75" t="s">
        <v>33</v>
      </c>
      <c r="E26" s="80">
        <v>118.6</v>
      </c>
      <c r="F26" s="77"/>
      <c r="G26" s="78">
        <f t="shared" si="1"/>
      </c>
      <c r="H26" s="79">
        <f t="shared" si="2"/>
      </c>
    </row>
    <row r="27" spans="1:8" ht="84">
      <c r="A27" s="72" t="s">
        <v>49</v>
      </c>
      <c r="B27" s="83" t="s">
        <v>50</v>
      </c>
      <c r="C27" s="74" t="s">
        <v>51</v>
      </c>
      <c r="D27" s="75" t="s">
        <v>33</v>
      </c>
      <c r="E27" s="80">
        <v>674.37</v>
      </c>
      <c r="F27" s="77"/>
      <c r="G27" s="78">
        <f t="shared" si="1"/>
      </c>
      <c r="H27" s="79">
        <f t="shared" si="2"/>
      </c>
    </row>
    <row r="28" spans="1:8" ht="84">
      <c r="A28" s="72" t="s">
        <v>52</v>
      </c>
      <c r="B28" s="83" t="s">
        <v>53</v>
      </c>
      <c r="C28" s="74" t="s">
        <v>54</v>
      </c>
      <c r="D28" s="75" t="s">
        <v>33</v>
      </c>
      <c r="E28" s="80">
        <v>26.47</v>
      </c>
      <c r="F28" s="77"/>
      <c r="G28" s="78">
        <f t="shared" si="1"/>
      </c>
      <c r="H28" s="79">
        <f t="shared" si="2"/>
      </c>
    </row>
    <row r="29" spans="1:8" s="48" customFormat="1" ht="84">
      <c r="A29" s="72" t="s">
        <v>55</v>
      </c>
      <c r="B29" s="83" t="s">
        <v>56</v>
      </c>
      <c r="C29" s="74" t="s">
        <v>57</v>
      </c>
      <c r="D29" s="75" t="s">
        <v>33</v>
      </c>
      <c r="E29" s="80">
        <v>190.21</v>
      </c>
      <c r="F29" s="77"/>
      <c r="G29" s="78">
        <f t="shared" si="1"/>
      </c>
      <c r="H29" s="79">
        <f t="shared" si="2"/>
      </c>
    </row>
    <row r="30" spans="1:8" ht="84">
      <c r="A30" s="72" t="s">
        <v>58</v>
      </c>
      <c r="B30" s="83" t="s">
        <v>59</v>
      </c>
      <c r="C30" s="74" t="s">
        <v>60</v>
      </c>
      <c r="D30" s="75" t="s">
        <v>33</v>
      </c>
      <c r="E30" s="80">
        <v>7.47</v>
      </c>
      <c r="F30" s="77"/>
      <c r="G30" s="78">
        <f>IF(F30="","",ROUND(E30*F30,2))</f>
      </c>
      <c r="H30" s="79">
        <f t="shared" si="2"/>
      </c>
    </row>
    <row r="31" spans="1:8" ht="60">
      <c r="A31" s="72"/>
      <c r="B31" s="83" t="s">
        <v>61</v>
      </c>
      <c r="C31" s="74" t="s">
        <v>62</v>
      </c>
      <c r="D31" s="84" t="s">
        <v>63</v>
      </c>
      <c r="E31" s="85">
        <v>752</v>
      </c>
      <c r="F31" s="77"/>
      <c r="G31" s="78">
        <f>IF(F31="","",ROUND(E31*F31,2))</f>
      </c>
      <c r="H31" s="79">
        <f t="shared" si="2"/>
      </c>
    </row>
    <row r="32" spans="1:8" ht="60">
      <c r="A32" s="72" t="s">
        <v>64</v>
      </c>
      <c r="B32" s="72" t="s">
        <v>65</v>
      </c>
      <c r="C32" s="74" t="s">
        <v>66</v>
      </c>
      <c r="D32" s="75" t="s">
        <v>33</v>
      </c>
      <c r="E32" s="76">
        <v>582.9</v>
      </c>
      <c r="F32" s="77"/>
      <c r="G32" s="78">
        <f>IF(F32="","",ROUND(E32*F32,2))</f>
      </c>
      <c r="H32" s="79">
        <f t="shared" si="2"/>
      </c>
    </row>
    <row r="33" spans="1:8" s="49" customFormat="1" ht="48">
      <c r="A33" s="72" t="s">
        <v>64</v>
      </c>
      <c r="B33" s="73" t="s">
        <v>67</v>
      </c>
      <c r="C33" s="74" t="s">
        <v>68</v>
      </c>
      <c r="D33" s="75" t="s">
        <v>33</v>
      </c>
      <c r="E33" s="80">
        <v>14.73</v>
      </c>
      <c r="F33" s="77"/>
      <c r="G33" s="78">
        <f>IF(F33="","",ROUND(E33*F33,2))</f>
      </c>
      <c r="H33" s="81">
        <f t="shared" si="2"/>
      </c>
    </row>
    <row r="34" spans="1:8" ht="84">
      <c r="A34" s="72" t="s">
        <v>69</v>
      </c>
      <c r="B34" s="73" t="s">
        <v>70</v>
      </c>
      <c r="C34" s="74" t="s">
        <v>71</v>
      </c>
      <c r="D34" s="75" t="s">
        <v>29</v>
      </c>
      <c r="E34" s="80">
        <v>7367.92</v>
      </c>
      <c r="F34" s="77"/>
      <c r="G34" s="78">
        <f aca="true" t="shared" si="3" ref="G34:G42">IF(F34="","",ROUND(E34*F34,2))</f>
      </c>
      <c r="H34" s="79">
        <f t="shared" si="2"/>
      </c>
    </row>
    <row r="35" spans="1:8" s="50" customFormat="1" ht="72">
      <c r="A35" s="72" t="s">
        <v>72</v>
      </c>
      <c r="B35" s="83" t="s">
        <v>73</v>
      </c>
      <c r="C35" s="74" t="s">
        <v>74</v>
      </c>
      <c r="D35" s="75" t="s">
        <v>29</v>
      </c>
      <c r="E35" s="80">
        <v>11.84</v>
      </c>
      <c r="F35" s="77"/>
      <c r="G35" s="78">
        <f t="shared" si="3"/>
      </c>
      <c r="H35" s="79">
        <f t="shared" si="2"/>
      </c>
    </row>
    <row r="36" spans="1:8" ht="84">
      <c r="A36" s="72" t="s">
        <v>75</v>
      </c>
      <c r="B36" s="83" t="s">
        <v>76</v>
      </c>
      <c r="C36" s="74" t="s">
        <v>77</v>
      </c>
      <c r="D36" s="75" t="s">
        <v>29</v>
      </c>
      <c r="E36" s="80">
        <v>202</v>
      </c>
      <c r="F36" s="77"/>
      <c r="G36" s="78">
        <f t="shared" si="3"/>
      </c>
      <c r="H36" s="79">
        <f aca="true" t="shared" si="4" ref="H36:H47">IF(F36="","",Num_letra(F36))</f>
      </c>
    </row>
    <row r="37" spans="1:8" ht="48">
      <c r="A37" s="72" t="s">
        <v>78</v>
      </c>
      <c r="B37" s="83" t="s">
        <v>79</v>
      </c>
      <c r="C37" s="74" t="s">
        <v>80</v>
      </c>
      <c r="D37" s="75" t="s">
        <v>81</v>
      </c>
      <c r="E37" s="80">
        <v>306</v>
      </c>
      <c r="F37" s="77"/>
      <c r="G37" s="78">
        <f t="shared" si="3"/>
      </c>
      <c r="H37" s="79">
        <f t="shared" si="4"/>
      </c>
    </row>
    <row r="38" spans="1:8" ht="84">
      <c r="A38" s="72" t="s">
        <v>72</v>
      </c>
      <c r="B38" s="83" t="s">
        <v>82</v>
      </c>
      <c r="C38" s="74" t="s">
        <v>83</v>
      </c>
      <c r="D38" s="75" t="s">
        <v>81</v>
      </c>
      <c r="E38" s="80">
        <v>3</v>
      </c>
      <c r="F38" s="77"/>
      <c r="G38" s="78">
        <f t="shared" si="3"/>
      </c>
      <c r="H38" s="79">
        <f t="shared" si="4"/>
      </c>
    </row>
    <row r="39" spans="1:9" ht="48">
      <c r="A39" s="72" t="s">
        <v>72</v>
      </c>
      <c r="B39" s="74" t="s">
        <v>172</v>
      </c>
      <c r="C39" s="101" t="s">
        <v>173</v>
      </c>
      <c r="D39" s="75" t="s">
        <v>25</v>
      </c>
      <c r="E39" s="103">
        <v>165.2</v>
      </c>
      <c r="F39" s="77"/>
      <c r="G39" s="78">
        <f t="shared" si="3"/>
      </c>
      <c r="H39" s="79">
        <f>IF(F39="","",Num_letra(F39))</f>
      </c>
      <c r="I39" s="102"/>
    </row>
    <row r="40" spans="1:9" ht="60">
      <c r="A40" s="72" t="s">
        <v>72</v>
      </c>
      <c r="B40" s="74" t="s">
        <v>174</v>
      </c>
      <c r="C40" s="101" t="s">
        <v>175</v>
      </c>
      <c r="D40" s="75" t="s">
        <v>25</v>
      </c>
      <c r="E40" s="103">
        <v>173.2</v>
      </c>
      <c r="F40" s="77"/>
      <c r="G40" s="78">
        <f t="shared" si="3"/>
      </c>
      <c r="H40" s="79">
        <f>IF(F40="","",Num_letra(F40))</f>
      </c>
      <c r="I40" s="102"/>
    </row>
    <row r="41" spans="1:9" ht="60">
      <c r="A41" s="72" t="s">
        <v>84</v>
      </c>
      <c r="B41" s="73" t="s">
        <v>85</v>
      </c>
      <c r="C41" s="101" t="s">
        <v>168</v>
      </c>
      <c r="D41" s="75" t="s">
        <v>25</v>
      </c>
      <c r="E41" s="80">
        <v>165.2</v>
      </c>
      <c r="F41" s="77"/>
      <c r="G41" s="78">
        <f t="shared" si="3"/>
      </c>
      <c r="H41" s="79">
        <f t="shared" si="4"/>
      </c>
      <c r="I41" s="102"/>
    </row>
    <row r="42" spans="1:9" s="48" customFormat="1" ht="72">
      <c r="A42" s="72" t="s">
        <v>86</v>
      </c>
      <c r="B42" s="73" t="s">
        <v>87</v>
      </c>
      <c r="C42" s="101" t="s">
        <v>169</v>
      </c>
      <c r="D42" s="75" t="s">
        <v>25</v>
      </c>
      <c r="E42" s="80">
        <v>173.2</v>
      </c>
      <c r="F42" s="77"/>
      <c r="G42" s="78">
        <f t="shared" si="3"/>
      </c>
      <c r="H42" s="79">
        <f t="shared" si="4"/>
      </c>
      <c r="I42" s="102"/>
    </row>
    <row r="43" spans="1:8" ht="72">
      <c r="A43" s="72" t="s">
        <v>88</v>
      </c>
      <c r="B43" s="72" t="s">
        <v>89</v>
      </c>
      <c r="C43" s="74" t="s">
        <v>90</v>
      </c>
      <c r="D43" s="75" t="s">
        <v>91</v>
      </c>
      <c r="E43" s="80">
        <v>18421</v>
      </c>
      <c r="F43" s="77"/>
      <c r="G43" s="78">
        <f>IF(F43="","",ROUND(E43*F43,2))</f>
      </c>
      <c r="H43" s="79">
        <f t="shared" si="4"/>
      </c>
    </row>
    <row r="44" spans="1:8" ht="60">
      <c r="A44" s="72" t="s">
        <v>92</v>
      </c>
      <c r="B44" s="83" t="s">
        <v>93</v>
      </c>
      <c r="C44" s="74" t="s">
        <v>94</v>
      </c>
      <c r="D44" s="75" t="s">
        <v>33</v>
      </c>
      <c r="E44" s="80">
        <v>98.76</v>
      </c>
      <c r="F44" s="77"/>
      <c r="G44" s="78">
        <f>IF(F44="","",ROUND(E44*F44,2))</f>
      </c>
      <c r="H44" s="79">
        <f t="shared" si="4"/>
      </c>
    </row>
    <row r="45" spans="1:8" ht="60">
      <c r="A45" s="72" t="s">
        <v>95</v>
      </c>
      <c r="B45" s="73" t="s">
        <v>96</v>
      </c>
      <c r="C45" s="74" t="s">
        <v>97</v>
      </c>
      <c r="D45" s="75" t="s">
        <v>25</v>
      </c>
      <c r="E45" s="80">
        <v>1544.07</v>
      </c>
      <c r="F45" s="77"/>
      <c r="G45" s="78">
        <f>IF(F45="","",ROUND(E45*F45,2))</f>
      </c>
      <c r="H45" s="79">
        <f t="shared" si="4"/>
      </c>
    </row>
    <row r="46" spans="1:8" s="49" customFormat="1" ht="180">
      <c r="A46" s="72" t="s">
        <v>98</v>
      </c>
      <c r="B46" s="73" t="s">
        <v>99</v>
      </c>
      <c r="C46" s="74" t="s">
        <v>100</v>
      </c>
      <c r="D46" s="75" t="s">
        <v>81</v>
      </c>
      <c r="E46" s="76">
        <v>41</v>
      </c>
      <c r="F46" s="77"/>
      <c r="G46" s="78">
        <f>IF(F46="","",ROUND(E46*F46,2))</f>
      </c>
      <c r="H46" s="81">
        <f t="shared" si="4"/>
      </c>
    </row>
    <row r="47" spans="1:8" ht="180">
      <c r="A47" s="72" t="s">
        <v>101</v>
      </c>
      <c r="B47" s="73" t="s">
        <v>102</v>
      </c>
      <c r="C47" s="74" t="s">
        <v>103</v>
      </c>
      <c r="D47" s="75" t="s">
        <v>81</v>
      </c>
      <c r="E47" s="76">
        <v>11</v>
      </c>
      <c r="F47" s="77"/>
      <c r="G47" s="78">
        <f aca="true" t="shared" si="5" ref="G47:G53">IF(F47="","",ROUND(E47*F47,2))</f>
      </c>
      <c r="H47" s="79">
        <f t="shared" si="4"/>
      </c>
    </row>
    <row r="48" spans="1:8" s="47" customFormat="1" ht="180">
      <c r="A48" s="72" t="s">
        <v>104</v>
      </c>
      <c r="B48" s="73" t="s">
        <v>105</v>
      </c>
      <c r="C48" s="74" t="s">
        <v>106</v>
      </c>
      <c r="D48" s="75" t="s">
        <v>81</v>
      </c>
      <c r="E48" s="76">
        <v>44</v>
      </c>
      <c r="F48" s="77"/>
      <c r="G48" s="78">
        <f t="shared" si="5"/>
      </c>
      <c r="H48" s="79">
        <f>IF(F48="","",Num_letra(F48))</f>
      </c>
    </row>
    <row r="49" spans="1:8" ht="180">
      <c r="A49" s="72" t="s">
        <v>107</v>
      </c>
      <c r="B49" s="73" t="s">
        <v>108</v>
      </c>
      <c r="C49" s="74" t="s">
        <v>109</v>
      </c>
      <c r="D49" s="75" t="s">
        <v>81</v>
      </c>
      <c r="E49" s="76">
        <v>13</v>
      </c>
      <c r="F49" s="77"/>
      <c r="G49" s="78">
        <f t="shared" si="5"/>
      </c>
      <c r="H49" s="79">
        <f aca="true" t="shared" si="6" ref="H49:H58">IF(F49="","",Num_letra(F49))</f>
      </c>
    </row>
    <row r="50" spans="1:8" ht="180">
      <c r="A50" s="72" t="s">
        <v>110</v>
      </c>
      <c r="B50" s="73" t="s">
        <v>111</v>
      </c>
      <c r="C50" s="74" t="s">
        <v>112</v>
      </c>
      <c r="D50" s="75" t="s">
        <v>81</v>
      </c>
      <c r="E50" s="76">
        <v>9</v>
      </c>
      <c r="F50" s="77"/>
      <c r="G50" s="78">
        <f t="shared" si="5"/>
      </c>
      <c r="H50" s="79">
        <f t="shared" si="6"/>
      </c>
    </row>
    <row r="51" spans="1:8" ht="180">
      <c r="A51" s="72" t="s">
        <v>113</v>
      </c>
      <c r="B51" s="73" t="s">
        <v>114</v>
      </c>
      <c r="C51" s="74" t="s">
        <v>115</v>
      </c>
      <c r="D51" s="75" t="s">
        <v>81</v>
      </c>
      <c r="E51" s="76">
        <v>8</v>
      </c>
      <c r="F51" s="77"/>
      <c r="G51" s="78">
        <f t="shared" si="5"/>
      </c>
      <c r="H51" s="79">
        <f t="shared" si="6"/>
      </c>
    </row>
    <row r="52" spans="1:8" ht="180">
      <c r="A52" s="72" t="s">
        <v>116</v>
      </c>
      <c r="B52" s="73" t="s">
        <v>117</v>
      </c>
      <c r="C52" s="74" t="s">
        <v>118</v>
      </c>
      <c r="D52" s="75" t="s">
        <v>81</v>
      </c>
      <c r="E52" s="80">
        <v>13</v>
      </c>
      <c r="F52" s="77"/>
      <c r="G52" s="78">
        <f t="shared" si="5"/>
      </c>
      <c r="H52" s="79">
        <f t="shared" si="6"/>
      </c>
    </row>
    <row r="53" spans="1:8" s="48" customFormat="1" ht="180">
      <c r="A53" s="72" t="s">
        <v>119</v>
      </c>
      <c r="B53" s="73" t="s">
        <v>120</v>
      </c>
      <c r="C53" s="74" t="s">
        <v>121</v>
      </c>
      <c r="D53" s="75" t="s">
        <v>81</v>
      </c>
      <c r="E53" s="76">
        <v>6</v>
      </c>
      <c r="F53" s="77"/>
      <c r="G53" s="78">
        <f t="shared" si="5"/>
      </c>
      <c r="H53" s="79">
        <f t="shared" si="6"/>
      </c>
    </row>
    <row r="54" spans="1:8" ht="180">
      <c r="A54" s="72" t="s">
        <v>122</v>
      </c>
      <c r="B54" s="73" t="s">
        <v>123</v>
      </c>
      <c r="C54" s="74" t="s">
        <v>124</v>
      </c>
      <c r="D54" s="75" t="s">
        <v>81</v>
      </c>
      <c r="E54" s="80">
        <v>2</v>
      </c>
      <c r="F54" s="77"/>
      <c r="G54" s="78">
        <f>IF(F54="","",ROUND(E54*F54,2))</f>
      </c>
      <c r="H54" s="79">
        <f t="shared" si="6"/>
      </c>
    </row>
    <row r="55" spans="1:8" ht="180">
      <c r="A55" s="72" t="s">
        <v>125</v>
      </c>
      <c r="B55" s="73" t="s">
        <v>126</v>
      </c>
      <c r="C55" s="74" t="s">
        <v>127</v>
      </c>
      <c r="D55" s="75" t="s">
        <v>81</v>
      </c>
      <c r="E55" s="80">
        <v>5</v>
      </c>
      <c r="F55" s="77"/>
      <c r="G55" s="78">
        <f>IF(F55="","",ROUND(E55*F55,2))</f>
      </c>
      <c r="H55" s="79">
        <f t="shared" si="6"/>
      </c>
    </row>
    <row r="56" spans="1:8" ht="180">
      <c r="A56" s="72" t="s">
        <v>128</v>
      </c>
      <c r="B56" s="73" t="s">
        <v>129</v>
      </c>
      <c r="C56" s="74" t="s">
        <v>130</v>
      </c>
      <c r="D56" s="75" t="s">
        <v>81</v>
      </c>
      <c r="E56" s="80">
        <v>5</v>
      </c>
      <c r="F56" s="77"/>
      <c r="G56" s="78">
        <f>IF(F56="","",ROUND(E56*F56,2))</f>
      </c>
      <c r="H56" s="79">
        <f t="shared" si="6"/>
      </c>
    </row>
    <row r="57" spans="1:8" s="49" customFormat="1" ht="180">
      <c r="A57" s="72" t="s">
        <v>131</v>
      </c>
      <c r="B57" s="73" t="s">
        <v>132</v>
      </c>
      <c r="C57" s="74" t="s">
        <v>133</v>
      </c>
      <c r="D57" s="75" t="s">
        <v>81</v>
      </c>
      <c r="E57" s="80">
        <v>8</v>
      </c>
      <c r="F57" s="77"/>
      <c r="G57" s="78">
        <f>IF(F57="","",ROUND(E57*F57,2))</f>
      </c>
      <c r="H57" s="81">
        <f t="shared" si="6"/>
      </c>
    </row>
    <row r="58" spans="1:8" ht="132">
      <c r="A58" s="72" t="s">
        <v>134</v>
      </c>
      <c r="B58" s="73" t="s">
        <v>135</v>
      </c>
      <c r="C58" s="74" t="s">
        <v>136</v>
      </c>
      <c r="D58" s="75" t="s">
        <v>81</v>
      </c>
      <c r="E58" s="80">
        <v>10</v>
      </c>
      <c r="F58" s="77"/>
      <c r="G58" s="78">
        <f aca="true" t="shared" si="7" ref="G58:G64">IF(F58="","",ROUND(E58*F58,2))</f>
      </c>
      <c r="H58" s="79">
        <f t="shared" si="6"/>
      </c>
    </row>
    <row r="59" spans="1:8" s="47" customFormat="1" ht="60">
      <c r="A59" s="72" t="s">
        <v>137</v>
      </c>
      <c r="B59" s="73" t="s">
        <v>138</v>
      </c>
      <c r="C59" s="74" t="s">
        <v>139</v>
      </c>
      <c r="D59" s="75" t="s">
        <v>140</v>
      </c>
      <c r="E59" s="76">
        <v>165</v>
      </c>
      <c r="F59" s="77"/>
      <c r="G59" s="78">
        <f t="shared" si="7"/>
      </c>
      <c r="H59" s="79">
        <f>IF(F59="","",Num_letra(F59))</f>
      </c>
    </row>
    <row r="60" spans="1:8" ht="96">
      <c r="A60" s="72" t="s">
        <v>141</v>
      </c>
      <c r="B60" s="73" t="s">
        <v>142</v>
      </c>
      <c r="C60" s="74" t="s">
        <v>143</v>
      </c>
      <c r="D60" s="75" t="s">
        <v>25</v>
      </c>
      <c r="E60" s="76">
        <v>1529.05</v>
      </c>
      <c r="F60" s="77"/>
      <c r="G60" s="78">
        <f t="shared" si="7"/>
      </c>
      <c r="H60" s="79">
        <f aca="true" t="shared" si="8" ref="H60:H67">IF(F60="","",Num_letra(F60))</f>
      </c>
    </row>
    <row r="61" spans="1:8" ht="84">
      <c r="A61" s="72" t="s">
        <v>144</v>
      </c>
      <c r="B61" s="73" t="s">
        <v>145</v>
      </c>
      <c r="C61" s="74" t="s">
        <v>146</v>
      </c>
      <c r="D61" s="75" t="s">
        <v>25</v>
      </c>
      <c r="E61" s="80">
        <v>2034</v>
      </c>
      <c r="F61" s="77"/>
      <c r="G61" s="78">
        <f t="shared" si="7"/>
      </c>
      <c r="H61" s="79">
        <f t="shared" si="8"/>
      </c>
    </row>
    <row r="62" spans="1:8" ht="60">
      <c r="A62" s="72" t="s">
        <v>147</v>
      </c>
      <c r="B62" s="73" t="s">
        <v>148</v>
      </c>
      <c r="C62" s="74" t="s">
        <v>149</v>
      </c>
      <c r="D62" s="75" t="s">
        <v>81</v>
      </c>
      <c r="E62" s="80">
        <v>3</v>
      </c>
      <c r="F62" s="77"/>
      <c r="G62" s="78">
        <f t="shared" si="7"/>
      </c>
      <c r="H62" s="79">
        <f t="shared" si="8"/>
      </c>
    </row>
    <row r="63" spans="1:8" ht="60">
      <c r="A63" s="72" t="s">
        <v>150</v>
      </c>
      <c r="B63" s="73" t="s">
        <v>151</v>
      </c>
      <c r="C63" s="74" t="s">
        <v>152</v>
      </c>
      <c r="D63" s="75" t="s">
        <v>81</v>
      </c>
      <c r="E63" s="80">
        <v>3</v>
      </c>
      <c r="F63" s="77"/>
      <c r="G63" s="78">
        <f t="shared" si="7"/>
      </c>
      <c r="H63" s="79">
        <f t="shared" si="8"/>
      </c>
    </row>
    <row r="64" spans="1:8" s="48" customFormat="1" ht="60">
      <c r="A64" s="72" t="s">
        <v>153</v>
      </c>
      <c r="B64" s="73" t="s">
        <v>154</v>
      </c>
      <c r="C64" s="74" t="s">
        <v>155</v>
      </c>
      <c r="D64" s="75" t="s">
        <v>81</v>
      </c>
      <c r="E64" s="80">
        <v>4</v>
      </c>
      <c r="F64" s="77"/>
      <c r="G64" s="78">
        <f t="shared" si="7"/>
      </c>
      <c r="H64" s="79">
        <f t="shared" si="8"/>
      </c>
    </row>
    <row r="65" spans="1:9" ht="60">
      <c r="A65" s="72" t="s">
        <v>156</v>
      </c>
      <c r="B65" s="72" t="s">
        <v>157</v>
      </c>
      <c r="C65" s="101" t="s">
        <v>158</v>
      </c>
      <c r="D65" s="75" t="s">
        <v>33</v>
      </c>
      <c r="E65" s="103">
        <v>11487.22</v>
      </c>
      <c r="F65" s="77"/>
      <c r="G65" s="78">
        <f>IF(F65="","",ROUND(E65*F65,2))</f>
      </c>
      <c r="H65" s="79">
        <f t="shared" si="8"/>
      </c>
      <c r="I65" s="102"/>
    </row>
    <row r="66" spans="1:9" ht="48">
      <c r="A66" s="72" t="s">
        <v>72</v>
      </c>
      <c r="B66" s="72" t="s">
        <v>170</v>
      </c>
      <c r="C66" s="101" t="s">
        <v>171</v>
      </c>
      <c r="D66" s="75" t="s">
        <v>33</v>
      </c>
      <c r="E66" s="103">
        <v>11487.22</v>
      </c>
      <c r="F66" s="77"/>
      <c r="G66" s="77">
        <f>IF(F66="","",ROUND(E66*F66,2))</f>
      </c>
      <c r="H66" s="79">
        <f>IF(F66="","",Num_letra(F66))</f>
      </c>
      <c r="I66" s="102"/>
    </row>
    <row r="67" spans="1:8" ht="48">
      <c r="A67" s="72" t="s">
        <v>72</v>
      </c>
      <c r="B67" s="73" t="s">
        <v>159</v>
      </c>
      <c r="C67" s="74" t="s">
        <v>160</v>
      </c>
      <c r="D67" s="75" t="s">
        <v>25</v>
      </c>
      <c r="E67" s="76">
        <v>12481</v>
      </c>
      <c r="F67" s="77"/>
      <c r="G67" s="78">
        <f>IF(F67="","",ROUND(E67*F67,2))</f>
      </c>
      <c r="H67" s="79">
        <f t="shared" si="8"/>
      </c>
    </row>
    <row r="68" spans="1:14" ht="12.75">
      <c r="A68" s="86"/>
      <c r="B68" s="87"/>
      <c r="C68" s="88"/>
      <c r="D68" s="87"/>
      <c r="E68" s="89"/>
      <c r="F68" s="90"/>
      <c r="G68" s="91">
        <f>IF(F68="","",ROUND(E68*F68,2))</f>
      </c>
      <c r="H68" s="79">
        <f>IF(F68="","",Num_letra(F68))</f>
      </c>
      <c r="I68" s="8"/>
      <c r="M68" s="20"/>
      <c r="N68" s="21"/>
    </row>
    <row r="69" spans="1:9" ht="12.75">
      <c r="A69" s="112" t="s">
        <v>15</v>
      </c>
      <c r="B69" s="113"/>
      <c r="C69" s="113"/>
      <c r="D69" s="113"/>
      <c r="E69" s="113"/>
      <c r="F69" s="113"/>
      <c r="G69" s="113"/>
      <c r="H69" s="114"/>
      <c r="I69" s="8"/>
    </row>
    <row r="70" spans="1:9" ht="90">
      <c r="A70" s="86"/>
      <c r="B70" s="92" t="str">
        <f>B17</f>
        <v>01.00.00</v>
      </c>
      <c r="C70" s="93" t="str">
        <f>C17</f>
        <v>CONSTRUCCIÓN DE COLECTORES SANTA FE - LA LAJA, SEGUNDA ETAPA EN LAS LOCALIDADES DE LA BARRANCA, LA COFRADÍA, LA HUIZACHERA, LA LAJA, LA LOMA, LA MESA, LA MEZQUITERA, LA PAZ, LA YERBABUENA, PUEBLOS DE LA BARRANCA, SANTA FE Y SANTA MARÍA (EL TACUACHE) MUNICIPIO DE ZAPOTLANEJO, TRAMO: AGUA ESCONDIDA, SANTA FE, LA PAZ Y LA COFRADÍA</v>
      </c>
      <c r="D70" s="87"/>
      <c r="E70" s="94"/>
      <c r="F70" s="95"/>
      <c r="G70" s="95">
        <f>G17</f>
        <v>0</v>
      </c>
      <c r="H70" s="79"/>
      <c r="I70" s="8"/>
    </row>
    <row r="71" spans="1:9" ht="12.75">
      <c r="A71" s="86"/>
      <c r="B71" s="96" t="str">
        <f>B18</f>
        <v>01.01.00</v>
      </c>
      <c r="C71" s="97" t="str">
        <f>C18</f>
        <v>AGUA ESCONDIDA, SANTA FE, LA PAZ Y LA COFRADÍA</v>
      </c>
      <c r="D71" s="98"/>
      <c r="E71" s="99"/>
      <c r="F71" s="100"/>
      <c r="G71" s="100">
        <f>G18</f>
        <v>0</v>
      </c>
      <c r="H71" s="79"/>
      <c r="I71" s="8"/>
    </row>
    <row r="72" spans="2:9" ht="12.75">
      <c r="B72" s="41"/>
      <c r="C72" s="42"/>
      <c r="D72" s="43"/>
      <c r="E72" s="54"/>
      <c r="F72" s="44"/>
      <c r="G72" s="44"/>
      <c r="H72" s="7"/>
      <c r="I72" s="8"/>
    </row>
    <row r="73" spans="2:9" ht="12.75">
      <c r="B73" s="41"/>
      <c r="C73" s="42"/>
      <c r="D73" s="43"/>
      <c r="E73" s="54"/>
      <c r="F73" s="44"/>
      <c r="G73" s="44"/>
      <c r="H73" s="7"/>
      <c r="I73" s="8"/>
    </row>
    <row r="74" spans="2:9" ht="13.5" thickBot="1">
      <c r="B74" s="41"/>
      <c r="C74" s="42"/>
      <c r="D74" s="43"/>
      <c r="E74" s="54"/>
      <c r="F74" s="44"/>
      <c r="G74" s="45"/>
      <c r="H74" s="7"/>
      <c r="I74" s="8"/>
    </row>
    <row r="75" spans="2:9" ht="12.75">
      <c r="B75" s="35"/>
      <c r="C75" s="6" t="s">
        <v>17</v>
      </c>
      <c r="D75" s="26"/>
      <c r="E75" s="55"/>
      <c r="F75" s="24"/>
      <c r="G75" s="25">
        <f>SUM(G71:G74)</f>
        <v>0</v>
      </c>
      <c r="H75" s="7"/>
      <c r="I75" s="8"/>
    </row>
    <row r="76" spans="2:9" ht="12.75">
      <c r="B76" s="36"/>
      <c r="C76" s="9"/>
      <c r="D76" s="34"/>
      <c r="E76" s="53"/>
      <c r="F76" s="24"/>
      <c r="G76" s="24"/>
      <c r="H76" s="7"/>
      <c r="I76" s="8"/>
    </row>
    <row r="77" spans="2:14" ht="12.75" customHeight="1">
      <c r="B77" s="37"/>
      <c r="C77" s="29"/>
      <c r="D77" s="111" t="s">
        <v>16</v>
      </c>
      <c r="E77" s="111"/>
      <c r="F77" s="111"/>
      <c r="G77" s="30">
        <f>G75</f>
        <v>0</v>
      </c>
      <c r="H77" s="7"/>
      <c r="I77" s="10"/>
      <c r="M77" s="23"/>
      <c r="N77" s="22"/>
    </row>
    <row r="78" spans="2:9" ht="12.75">
      <c r="B78" s="37"/>
      <c r="C78" s="28"/>
      <c r="D78" s="37"/>
      <c r="E78" s="56"/>
      <c r="F78" s="31"/>
      <c r="G78" s="31"/>
      <c r="H78" s="7"/>
      <c r="I78" s="10"/>
    </row>
    <row r="79" spans="1:9" ht="12.75">
      <c r="A79" s="115" t="str">
        <f>IF(G77="","",Num_letra(G77))</f>
        <v>(DE PESOS 00/100 M.N.)</v>
      </c>
      <c r="B79" s="115"/>
      <c r="C79" s="115"/>
      <c r="D79" s="115"/>
      <c r="E79" s="115"/>
      <c r="F79" s="115"/>
      <c r="G79" s="115"/>
      <c r="H79" s="115"/>
      <c r="I79" s="10"/>
    </row>
    <row r="80" spans="2:9" ht="12.75">
      <c r="B80" s="38"/>
      <c r="C80" s="10"/>
      <c r="D80" s="38"/>
      <c r="E80" s="38"/>
      <c r="F80" s="10"/>
      <c r="G80" s="10"/>
      <c r="H80" s="10"/>
      <c r="I80" s="10"/>
    </row>
    <row r="81" spans="2:9" ht="12.75">
      <c r="B81" s="38"/>
      <c r="C81" s="10"/>
      <c r="D81" s="38"/>
      <c r="E81" s="38"/>
      <c r="F81" s="10"/>
      <c r="G81" s="11"/>
      <c r="H81" s="10"/>
      <c r="I81" s="10"/>
    </row>
    <row r="82" spans="2:9" ht="12.75">
      <c r="B82" s="38"/>
      <c r="C82" s="10"/>
      <c r="D82" s="38"/>
      <c r="E82" s="38"/>
      <c r="F82" s="10"/>
      <c r="G82" s="10"/>
      <c r="H82" s="10"/>
      <c r="I82" s="10"/>
    </row>
    <row r="83" spans="2:9" ht="12.75">
      <c r="B83" s="38"/>
      <c r="C83" s="10"/>
      <c r="D83" s="38"/>
      <c r="E83" s="38"/>
      <c r="F83" s="10"/>
      <c r="G83" s="12"/>
      <c r="H83" s="10"/>
      <c r="I83" s="10"/>
    </row>
    <row r="84" spans="2:9" ht="12.75">
      <c r="B84" s="38"/>
      <c r="C84" s="10"/>
      <c r="D84" s="38"/>
      <c r="E84" s="38"/>
      <c r="F84" s="10"/>
      <c r="G84" s="10"/>
      <c r="H84" s="10"/>
      <c r="I84" s="10"/>
    </row>
    <row r="85" spans="2:9" ht="12.75">
      <c r="B85" s="38"/>
      <c r="C85" s="10"/>
      <c r="D85" s="38"/>
      <c r="E85" s="38"/>
      <c r="F85" s="10"/>
      <c r="G85" s="13"/>
      <c r="H85" s="10"/>
      <c r="I85" s="10"/>
    </row>
    <row r="86" spans="2:9" ht="12.75">
      <c r="B86" s="39"/>
      <c r="C86" s="14"/>
      <c r="E86" s="39"/>
      <c r="F86" s="14"/>
      <c r="G86" s="14"/>
      <c r="H86" s="58"/>
      <c r="I86" s="14"/>
    </row>
    <row r="87" spans="2:9" ht="12.75">
      <c r="B87" s="39"/>
      <c r="C87" s="14"/>
      <c r="E87" s="39"/>
      <c r="F87" s="14"/>
      <c r="G87" s="14"/>
      <c r="H87" s="58"/>
      <c r="I87" s="14"/>
    </row>
    <row r="88" spans="2:9" ht="12.75">
      <c r="B88" s="39"/>
      <c r="C88" s="14"/>
      <c r="E88" s="39"/>
      <c r="F88" s="14"/>
      <c r="G88" s="14"/>
      <c r="H88" s="58"/>
      <c r="I88" s="14"/>
    </row>
    <row r="89" spans="2:9" ht="12.75">
      <c r="B89" s="39"/>
      <c r="C89" s="14"/>
      <c r="E89" s="39"/>
      <c r="F89" s="14"/>
      <c r="G89" s="14"/>
      <c r="H89" s="58"/>
      <c r="I89" s="14"/>
    </row>
    <row r="90" spans="2:9" ht="12.75">
      <c r="B90" s="39"/>
      <c r="C90" s="14"/>
      <c r="E90" s="39"/>
      <c r="F90" s="14"/>
      <c r="G90" s="14"/>
      <c r="H90" s="58"/>
      <c r="I90" s="14"/>
    </row>
    <row r="91" spans="2:9" ht="12.75">
      <c r="B91" s="39"/>
      <c r="C91" s="14"/>
      <c r="E91" s="39"/>
      <c r="F91" s="14"/>
      <c r="G91" s="14"/>
      <c r="H91" s="58"/>
      <c r="I91" s="14"/>
    </row>
    <row r="92" spans="2:9" ht="12.75">
      <c r="B92" s="39"/>
      <c r="C92" s="14"/>
      <c r="E92" s="39"/>
      <c r="F92" s="14"/>
      <c r="G92" s="14"/>
      <c r="H92" s="58"/>
      <c r="I92" s="14"/>
    </row>
    <row r="93" spans="2:9" ht="12.75">
      <c r="B93" s="39"/>
      <c r="C93" s="14"/>
      <c r="E93" s="39"/>
      <c r="F93" s="14"/>
      <c r="G93" s="14"/>
      <c r="H93" s="58"/>
      <c r="I93" s="14"/>
    </row>
    <row r="94" spans="2:9" ht="12.75">
      <c r="B94" s="39"/>
      <c r="C94" s="14"/>
      <c r="E94" s="39"/>
      <c r="F94" s="14"/>
      <c r="G94" s="14"/>
      <c r="H94" s="58"/>
      <c r="I94" s="14"/>
    </row>
  </sheetData>
  <sheetProtection/>
  <mergeCells count="24">
    <mergeCell ref="B1:H1"/>
    <mergeCell ref="B2:H2"/>
    <mergeCell ref="B3:H3"/>
    <mergeCell ref="B4:H4"/>
    <mergeCell ref="B5:H5"/>
    <mergeCell ref="E14:E15"/>
    <mergeCell ref="G14:G15"/>
    <mergeCell ref="B14:B15"/>
    <mergeCell ref="G11:H12"/>
    <mergeCell ref="F11:F12"/>
    <mergeCell ref="B6:D6"/>
    <mergeCell ref="G9:H10"/>
    <mergeCell ref="F9:F10"/>
    <mergeCell ref="E7:E8"/>
    <mergeCell ref="G6:H6"/>
    <mergeCell ref="G7:H8"/>
    <mergeCell ref="B7:D10"/>
    <mergeCell ref="B12:D12"/>
    <mergeCell ref="C14:C15"/>
    <mergeCell ref="F7:F8"/>
    <mergeCell ref="D77:F77"/>
    <mergeCell ref="A69:H69"/>
    <mergeCell ref="A79:H79"/>
    <mergeCell ref="A14:A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75" r:id="rId2"/>
  <headerFooter alignWithMargins="0">
    <oddFooter>&amp;C&amp;"Arial,Negrita"&amp;8Hoja No.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2013-05-09T22:17:49Z</cp:lastPrinted>
  <dcterms:created xsi:type="dcterms:W3CDTF">1998-03-11T15:46:07Z</dcterms:created>
  <dcterms:modified xsi:type="dcterms:W3CDTF">2013-05-10T19:28:55Z</dcterms:modified>
  <cp:category/>
  <cp:version/>
  <cp:contentType/>
  <cp:contentStatus/>
</cp:coreProperties>
</file>