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sheetId="1" r:id="rId1"/>
  </sheets>
  <definedNames>
    <definedName name="_Order1" hidden="1">255</definedName>
    <definedName name="_Order2" hidden="1">255</definedName>
    <definedName name="_xlnm.Print_Area" localSheetId="0">'CATÁLOGO DE CONCEPTOS'!$A$1:$G$107</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<sst xmlns="http://schemas.openxmlformats.org/spreadsheetml/2006/main" count="249" uniqueCount="153">
  <si>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</si>
  <si>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</si>
  <si>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</si>
  <si>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</si>
  <si>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</si>
  <si>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</si>
  <si>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</si>
  <si>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</si>
  <si>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</si>
  <si>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</si>
  <si>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</si>
  <si>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</si>
  <si>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</si>
  <si>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</si>
  <si>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</si>
  <si>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</si>
  <si>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</si>
  <si>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</si>
  <si>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</si>
  <si>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</si>
  <si>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</si>
  <si>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</si>
  <si>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OBRA ELECTRICA</t>
  </si>
  <si>
    <t>SERV TRANS45KVA</t>
  </si>
  <si>
    <t>SERVICIO AL  TRANSFORMADOR EXISTENTE DE 45 KVA, 220 V, INCLUYE: CAMBIO DE BORNAS, BOQUILLAS, ACEITE Y PINTURA, LA RENTA DE UN EQUIPO SIMILAR POR EL TIEMPO QUE DURE LA REHABILITACIÓN. ADEMAS INCLUYE MATERIALES, HERRAMIENTAS, MANO DE OBRA, RETIRO, TRASLADOS, NSTALACIONES Y TODO LO NECESARIO PARA SU CORRECTA EJECUCIÓN</t>
  </si>
  <si>
    <t>PZA</t>
  </si>
  <si>
    <t>ELAT CC 220-3-4/3100</t>
  </si>
  <si>
    <t>SUMINISTRO E INSTALACION DE CENTRO DE CARGAS, TIPO EMPOTRAR EN MURO, PARA OPERACION EN 220 VOLTS, 3 FASES, 4 HILOS, CON INTERRUPTOR GENERAL DE 3X100 AMPERES, INCLUYE MATERIALES DE FIJACION Y AISLAMIENTO, EQUIPO, HERRAMIENTA , MANO DE OBRA Y TODO LO NECESARIO PARA SU CORRECTA EJECIÓN.</t>
  </si>
  <si>
    <t>**2000</t>
  </si>
  <si>
    <t>RETIRO, DESMANTELAMIENTO DE CENTRO DE CONTROL DE MOTORES, EXISTENTE. GABINETE CON 5 ARRANCADORES. INCLUYE MATERIALES, HERRAMIENTAS, MANO DE OBRA Y TODO LO NECESARIO PARA SU CORRECTA EJECUCIÓN</t>
  </si>
  <si>
    <t>LOTE</t>
  </si>
  <si>
    <t>CEN CONTROL15HP</t>
  </si>
  <si>
    <t xml:space="preserve">SUMINISTRO, INSTALACION Y PRUEBA DE CENTRO DE CONTROL DE MOTORES: INCLUYE 3 ARRANCADORES TENSIÓN PLENA PARA 15 HP, 2 ARRANCADORES TENSIÓN PLENA PARA 15 HP,  2 ARRANCADORES TENSION PLENA  DE 5  HP, QUE TRABAJARAN EN FORMA ESCALONADA. INCLUYEN UN MODULO DE CONTROL (P.L.C.), LOS ARRANCADORES CON BOTON PULSADOR TELEMECANIQUE ARRANQUE, PARO. SELECTOR DE 3 POSICIONES (AUTO O MANUAL) CON DOS BLOCK DE CONTACTO NORMAL ABIERTOS, RELEVADORES ENCAPSULADOS PARA CONTROL Y PINES. INCLUYE CABLES, ACCESORIOS NECESARIOS PARA UNA CORRECTA INSTALACION, MATERIALES, HERRAMIENTAS, MANO DE OBRA Y TODO LO NECESARIO PARA SU CORRECTA EJECUCIÓN.  </t>
  </si>
  <si>
    <t>S/C</t>
  </si>
  <si>
    <t>INSTALACIÓN ELÉCTRICA EN BAJA TENSION DE LOS ARRANCADORES A LOS MOTORES DE LAS BOMBAS LONGITUD  PROMEDIO DE ARRANCADOR A BOMBAS 30 MTS. ATRAVEZ DE LOS DUCTOS EXISTENTES. INCLUYE RETIRO DE CABLEADO EXISTENTE, MATERIALES, HERRAMIENTAS, MANO DE OBRA Y TODO LO NECESARIO PARA SU CORRECTA EJECUCIÓN</t>
  </si>
  <si>
    <t>ELAT ELE NIV ARR-PAR</t>
  </si>
  <si>
    <t>SUMINISTRO E INSTALACIÓN DE ELECTRONIVEL PARA ARRANQUE Y PARO DE EQUIPOS, INCLUYE PERA DE CONTROL PARA AGUAS NEGRAS, PARA ARRANCAR AL MENOS 3 EQUIPOS A DIFERENTES NIVELES. MARCA FLYGT  MODELO FLYGT APP 700 MONITORING AND CONTROL DE UNIDADES, MATERIALES, HERRAMIENTAS, MANO DE OBRA Y TODO LO NECESARIO PARA SU CORRECTA EJECUCIÓN</t>
  </si>
  <si>
    <t>LUM CAT775 250</t>
  </si>
  <si>
    <t>SUMINISTRO Y COLOCACION DE LUMINARIA PUNTA DE POSTE AMERICAN ELECTRIC (INTERESTATAL ii CATALOGO No. 775 ) 250 WATTS (AUTO REGULABLE)  INCLUYE: BALASTRA, FOCO DE 250 WATTS DE V.S.A.P., Y TODO LO NECESARIO PARA SU CORRECTA COLOCACION.</t>
  </si>
  <si>
    <t>OBRA CIVIL</t>
  </si>
  <si>
    <t>CANAL DESARENADOR Y CARCAMO DE BOMBEO</t>
  </si>
  <si>
    <t>IMP SELLOTEXR</t>
  </si>
  <si>
    <t>LIMPIEZA Y APLICACIÓN DE IMPERMEABILIZANTE  SELLOTEX "R" O SIMILAR PARA SELLADO DE FUGAS, EN DOS CAPAS APLICADO CON BROCHA, INCLUYE PREVIO A LA APLICACIÓN DEL SELLADOR E  IMPERMEABILIZANTE LIMPIEZA DE MUROS POR MEDIO DE RASQUETEO ENERGICO CON CEPILLO DE ALAMBRE Y LIMPIAR LA SUPERFICIE CON UNA SOLUCION DE ACIDO MURIATICO AL 10%. INCLUYE MATERIALES, HERRAMIENTAS, MANO DE OBRA Y TODO LO NECESARIO PARA SU CORRECTA EJECUCIÓN</t>
  </si>
  <si>
    <t>M2</t>
  </si>
  <si>
    <t>TANQUE IMHOFF</t>
  </si>
  <si>
    <t>RECUBRIMIENTO EXTERIOR EN TUBERIAS  DE 6" (100 METROS)DE ACERO A BASE DE 2 CAPAS EPOXICO ANTICORROSIVO. LA PRIMER MANO CON FONDO RP 6 ROJO OXIDO Y LA SEGUNDA CON ACABADO EN ALQUITRAN DE HULLA RP 5 INCLUYE: LIMPIEZA DE LA SUPERFICIE CON CHORRO DE ARENA SILICA A PRESION "SANDBLAST" , MATERIALES, HERRAMIENTA, MANO DE OBRA Y TODO LO NECESARIO PARA SU CORRECTA APLICACION.</t>
  </si>
  <si>
    <t>PINT ESM TUB</t>
  </si>
  <si>
    <t>SUMINISTRO Y APLICACIÓN DE PINTURA DE ESMALTE EN TUBERIAS DE ACERO Y PIEZAS ESPECIALES, INCLUYE: LIMPIEZA, APLICACIÓN DE PRIMER ANTICORROSIVO, ANDAMIOS, MATERIALES, HERRAMIENTA, MANO DE OBRA Y TODO LO NECESARIO PARA SU CORRECTA APLICACIÓN</t>
  </si>
  <si>
    <t>PINT VINI</t>
  </si>
  <si>
    <t>SUMINISTRO Y APLICACIÓN DE PINTURA VINILICA LAVABLE EN MUROS Y PLAFONES (3 MANOS COMO MINIMO), INCLUYE: LIMPIEZA Y SELLADO DE LA SUPERFICIE, ANDAMIOS, MATERIALES, HERRAMIENTA, MANO DE OBRA Y TODO LO NECESARIO PARA SU CORRECTA APLICACIÓN.</t>
  </si>
  <si>
    <t>CARCAMOS DE REBOMBEO</t>
  </si>
  <si>
    <t>FILTRO BIOLOGICO</t>
  </si>
  <si>
    <t>SUMINISTRO Y APLICACIÓN DE PINTURA DE ESMALTE EN TUBERIAS DE ACERO Y PIEZAS ESPECIALES, INCLUYE: LIMPIEZA, APLICACIÓN DE PRIMER ANTICORROSIVO, ANDAMIOS, MATERIALES, HERRAMIENTA, MANO DE OBRA Y TODO LO NECESARIO PARA SU CORRECTA APLICACIÓN.</t>
  </si>
  <si>
    <t>CLARIFICADOR SECUNDARIO</t>
  </si>
  <si>
    <t>CASETAS EXISTENTES</t>
  </si>
  <si>
    <t>PINT ESM HER 2 C</t>
  </si>
  <si>
    <t>SUMINISTRO Y APLICACIÓN DE PINTURA DE ESMALTE EN HERRERIA, INCLUYE: LIMPIEZA, APLICACIÓN DE PRIMER ANTICORROSIVO, ANDAMIOS, MATERIALES, HERRAMIENTA, MANO DE OBRA Y TODO LO NECESARIO PARA SU CORRECTA APLIACACIÓN.</t>
  </si>
  <si>
    <t>OBRA MECANICA.</t>
  </si>
  <si>
    <t>CARCAMOS DE BOMBEO</t>
  </si>
  <si>
    <t xml:space="preserve">SUMINISTRO E INSTALACION DE COLUMNAS DE BOMBEO DE 4" DE DIAMETRO DE Fo.Fo. CEDULA - 40, CONSISTENTES EN 5 (CINCO) TRAMOS DE 3.50 M CADA UNO BRIDADOS EN SUS EXTREMOS (10 BRIDAS DE 4" DE DIAMETRO). INCLUYE MATERIALES, HERRAMIENTAS, MANO DE OBRA Y TODO LO NECESARIO PARA SU CORRECTA INSTALACIÓN </t>
  </si>
  <si>
    <t>FOFO COD 45X4</t>
  </si>
  <si>
    <t>SUMINISTRO E INSTALACION DE PIEZAS ESPECIALES DE FIERRO FUNDIDO: CODO DE 45 GRADOS POR 4" DE DIAMETRO ( 3 PZAS) 18 KG C/UNO. INCLUYE MATERIALES, HERRAMIENTA, MANO DE OBRA Y TODO LO NECESARIO PARA SU CORRECTA EJECUCIÓN</t>
  </si>
  <si>
    <t>FOFO RED8X4</t>
  </si>
  <si>
    <t>SUMINISTRO E INSTALACION DE PIEZAS ESPECIALES DE FIERRO FUNDIDO: REDUCCION DE 8" x 4" (3 pzas). INCLUYE MATERIALES, HERRAMIENTA, MANO DE OBRA Y TODO LO NECESARIO PARA SU CORRECTA EJECUCIÓN</t>
  </si>
  <si>
    <t>FOFO VAL CO VS 4</t>
  </si>
  <si>
    <t>SUMINISTRO E INSTALACION DE VALVULAS DE VASTAGO SALIENTE DE 102 MM (4") DE DIAMETRO. DE 125 PSI. INCLUYE MATERIALES, HERRAMIENTA, MANO DE OBRA Y TODO LO NECESARIO PARA SU CORRECTA EJECUCIÓN</t>
  </si>
  <si>
    <t>FOFO VAL CH 4</t>
  </si>
  <si>
    <t>SUMINISTRO E INSTALACION DE VALVULAS CHECK DE 4" DE DIAMETRO. INCLUYE MATERIALES, HERRAMIENTAS Y TODO LO NECESARIO PARA SU CORRECTA INSTALACIÓN</t>
  </si>
  <si>
    <t>SUMINISTRO E INSTALACIÓN DE PIEZAS ESPECIALES DE FIERRO FUNDIDO: CODO DE 45 GRADOS DE 4" DE DIAMETRO. INCLUYE MATERIALES, HERRAMIENTA, MANO DE OBRA Y TODO LO NCESARIO PARA SU CORRECTA INSTALACIÓN</t>
  </si>
  <si>
    <t>SUMINISTRO E INSTALACIÓN DE PIEZAS ESPECIALES DE FIERRO FUNDIDO: REDUCCION 8x4" DE DIAMETRO. INCLUYE MATERIALES, HERRAMIENTA, MANO DE OBRA Y TODO LO NCESARIO PARA SU CORRECTA INSTALACIÓN</t>
  </si>
  <si>
    <t>FOFO RED6X4</t>
  </si>
  <si>
    <t>SUMINISTRO E INSTALACIÓN DE PIEZAS ESPECIALES DE FIERRO FUNDIDO: REDUCCION DE 6X4" DE DIAMETRO. INCLUYE MATERIALES, HERRAMIENTA, MANO DE OBRA Y TODO LO NCESARIO PARA SU CORRECTA INSTALACIÓN</t>
  </si>
  <si>
    <t>FOFO CAR LAR 4</t>
  </si>
  <si>
    <t>SUMINISTRO, FABRICACION E INSTALACION DE CARRETE DE 4" X 80 CM DE LARGO FO. NO. BRIDADO EN SUS EXTREMOS. INCLUYE MATERIALES, HERRAMIENTA, MANO DE OBRA Y TODO LO NCESARIO PARA SU CORRECTA INSTALACIÓN</t>
  </si>
  <si>
    <t>TOR 5/8X3</t>
  </si>
  <si>
    <t>SUMINISTRO E INSTALACION DE TORNILLOS DE 5/8" X3". INCLUYE MATERIALES, HERRAMIENTA, MANO DE OBRA Y TODO LO NECESARIO PARA SU CORRECTA INSTALACIÓN</t>
  </si>
  <si>
    <t>TOR 3/4X3</t>
  </si>
  <si>
    <t>SUMINISTRO E INSTALACION DE TORNILLOS DE 3/4" X3". INCLUYE MATERIALES, HERRAMIENTA, MANO DE OBRA Y TODO LO NCESARIO PARA SU CORRECTA INSTALACIÓN</t>
  </si>
  <si>
    <t>PLOM EMP 4</t>
  </si>
  <si>
    <t>SUMINSTRO E INSTALACION DE EMPAQUE DE PLOMO DE  4" DE DIAMETRO. INCLUYE MATERIALES, HERRAMIENTA, MANO DE OBRA Y TODO LO NCESARIO PARA SU CORRECTA INSTALACIÓN</t>
  </si>
  <si>
    <t>PLOM EMP 6</t>
  </si>
  <si>
    <t>SUMINISTRO DE EMPAQUE DE PLOMO DE 6"  DE DIAMETRO, INCLUYE: CARGA, FLETE AL LUGAR DE LA OBRA, DESCARGA, MANIOBRAS LOCALES Y LA MANO DE OBRA NECESARIA.</t>
  </si>
  <si>
    <t>PLOM EMP 8</t>
  </si>
  <si>
    <t>SUMINSTRO E INSTALACION DE EMPAQUE DE PLOMO DE  8" DE DIAMETRO. INCLUYE MATERIALES, HERRAMIENTA, MANO DE OBRA Y TODO LO NCESARIO PARA SU CORRECTA INSTALACIÓN</t>
  </si>
  <si>
    <t>FOFO COL4 3.50M</t>
  </si>
  <si>
    <t>CARCAMO RECIRCULACION DE BIOFILTROS.</t>
  </si>
  <si>
    <t xml:space="preserve">SUMINISTRO E INSTALACION DE PIEZAS ESPECIALES DE FIERRO FUNDIDO CODO DE 45 GRADOS POR 4" DE DIAMETRO (3 PZAS, 18 KG C/UNO). INCLUYE MATERIALES, HERRAMIENTAS, MANO DE OBRA Y TODO LO NECESARIO PARA SU CORRECTA INSTALACIÓN </t>
  </si>
  <si>
    <t>FOFO RED 8X4</t>
  </si>
  <si>
    <t xml:space="preserve">SUMINISTRO E INSTALACION DE PIEZAS ESPECIALES DE FIERRO FUNDIDO REDUCCION DE 8" x 4" 3 pzas. INCLUYE MATERIALES, HERRAMIENTAS, MANO DE OBRA Y TODO LO NECESARIO PARA SU CORRECTA INSTALACIÓN </t>
  </si>
  <si>
    <t xml:space="preserve">SUMINISTRO E INSTALACION DE VALVULAS CHECK DE 4" DE DIAMETRO. INCLUYE MATERIALES, HERRAMIENTAS, MANO DE OBRA Y TODO LO NECESARIO PARA SU CORRECTA INSTALACIÓN </t>
  </si>
  <si>
    <t xml:space="preserve">SUMINISTRO E INSTALACIÓN DE PIEZAS ESPECIALES DE FIERRO FUNDIDO.    CODO DE 45 GRADOS DE 4" 3 PZA. INCLUYE MATERIALES, HERRAMIENTAS, MANO DE OBRA Y TODO LO NECESARIO PARA SU CORRECTA INSTALACIÓN </t>
  </si>
  <si>
    <t xml:space="preserve">SUMINISTRO E INSTALACIÓN DE PIEZAS ESPECIALES DE FIERRO FUNDIDO.   REDUCCION 8x4" (2 PZAS). INCLUYE MATERIALES, HERRAMIENTAS, MANO DE OBRA Y TODO LO NECESARIO PARA SU CORRECTA INSTALACIÓN </t>
  </si>
  <si>
    <t>FOFO RED 6X4</t>
  </si>
  <si>
    <t xml:space="preserve">SUMINISTRO E INSTALACIÓN DE PIEZAS ESPECIALES DE FIERRO FUNDIDO.   REDUCCION DE 6X4" 1 (PZA). INCLUYE MATERIALES, HERRAMIENTAS, MANO DE OBRA Y TODO LO NECESARIO PARA SU CORRECTA INSTALACIÓN </t>
  </si>
  <si>
    <t>SUMINISTRO, FABRICACION E INSTALACION DE CARRETE DE 4" X 80 CM DE LARGO FO. FO. BRIDADO EN SUS EXTREMOS. INCLUYE MATERIALES, HERRAMIENTA, MANO DE OBRA Y TODO LO NCESARIO PARA SU CORRECTA INSTALACIÓN</t>
  </si>
  <si>
    <t>SUMINISTRO E INSTALACION DE TORNILLOS DE 5/8" X3". INCLUYE MATERIALES, HERRAMIENTA, MANO DE OBRA Y TODO LO NCESARIO PARA SU CORRECTA INSTALACIÓN</t>
  </si>
  <si>
    <t xml:space="preserve">SUMINSTRO E INSTALACION DE EMPAQUE DE PLOMO DE  6" DE DIAMETRO. INCLUYE MATERIALES, HERRAMIENTAS, MANO DE OBRA Y TODO LO NECESARIO PARA SU CORRECTA INSTALACIÓN </t>
  </si>
  <si>
    <t>PINT EPOX</t>
  </si>
  <si>
    <t>SUMINISTRO Y APLICACIÓN DE PINTURA EPOXICA A DOS MANOS EN TUBERIAS Y PIEZAS ESPECIALES. INCLUYE HERRAMIENTAS, MANO DE OBRA Y TODO LO NCESARIO PARA SU CORRECTA EJECUCIÓN.</t>
  </si>
  <si>
    <t>FOFO VAL CO VF 6</t>
  </si>
  <si>
    <t>SUMINISTRO,  Y SUSTICION DE VALVULAS DE VASTAJO FIJO DE 6" INCLUYE 2 EMPAQUES DE PLOMO Y TODA LA TORNILLERIA PARA SU CORRECTA INSTALACION, HERRAMIENTAS, MANO DE OBRA, MATERIALES Y TODO LO NECESARIO PARA SU CORRECTA EJECUCIÓN</t>
  </si>
  <si>
    <t>EQUIPAMIENTO</t>
  </si>
  <si>
    <t>*BOMB 55LS-16.0M</t>
  </si>
  <si>
    <t>SUMINISTRO E INSTALACION DE 3 (TRES) BOMBAS SUMERGIBLES TIPO INATASCABLE PARA AGUAS RESIDUALES, CON CODO DE DESCARGA PARA MONTAJE RAPIDO, 220 VOLTS, TRES FASES, 60 HZ, PARA UN GASTO DE 55 LPS CON UNA CARGA DINAMICA TOTAL DE 16 METROS DE COLUMNA DE AGUA CON DOS BOMBAS EN OPERACIÓN, INCLUYE: TUBOS GUIA GALVANIZADOS DE 1 1/2" X 3.00 m, 5.00 m DE CADENA GALVANIZADA, CODOS DE DESCARGA BRIDADOS, SENSORES DE HUMEDAD Y ALTA TEMPERATURA, 36.00 m DE CABLE TIPO SUMERGIBLE, CARGA, FLETE AL LUGAR DE LA OBRA, DESCARGA, MANIOBRAS Y ACARREOS LOCALES, BAJADO AL CARCAMO, LIMPIEZA, LUBRICACION, SU INSTALACION, EL EQUIPO, LA HERRAMIENTA Y LA MANO DE OBRA NECESARIA PARA SU COMPLETA EJECUCION.</t>
  </si>
  <si>
    <t>*BOMB 7.8LS-10.10M</t>
  </si>
  <si>
    <t>SUMINISTRO E INSTALACION DE 2 (DOS) BOMBAS SUMERGIBLES TIPO INATASCABLE PARA AGUAS RESIDUALES, CON CODO DE DESCARGA PARA MONTAJE RAPIDO, 220 VOLTS, TRES FASES, 60 HZ, PARA UN GASTO DE 7.80 LPS CON UNA CARGA DE 10.10 METROS DE COLUMNA DE AGUA, INCLUYE: DOS TUBOS GUIA GALVANIZADOS DE 1 1/2" X 3.00 m, 5.00 m DE CADENA GALVANIZADA, DOS CODOS DE DESCARGA BRIDADOS, SENSORES DE HUMEDAD Y ALTA TEMPERATURA, 12.00 m DE CABLE TIPO SUMERGIBLE, CARGA, FLETE AL LUGAR DE LA OBRA, DESCARGA, MANIOBRAS Y ACARREOS LOCALES, BAJADO AL CARCAMO, LIMPIEZA, LUBRICACION, SU INSTALACION, EL EQUIPO, LA HERRAMIENTA Y LA MANO DE OBRA NECESARIA PARA SU COMPLETA EJECUCION.</t>
  </si>
  <si>
    <t>RET BOM 10M</t>
  </si>
  <si>
    <t>RETIRO DE EQUIPOS DE BOMBEO EXISTENTES. INCLUYE HERRAMIENTA, MANO DE OBRA, ACARREOS Y TODO LO NECESARIO PARA SU CORRECTA EJECUCIÓN.</t>
  </si>
  <si>
    <t>REC EPO</t>
  </si>
  <si>
    <t>SUMINISTRO Y APLICACIÓN DE RECUBRIMIENTO EPOXICO ANTICORROSIVO PARA EXTERIOR DE TUBERÍA DE ACERO CON PRIMARIO DE ALQUITRÁN DE HULLA, ESMALTE APLICADO EN CALIENTE Y PROTECCION MECANICA CON MALLA DE FIBRA DE VIDRIO Y FIELTRO DE FIBRA DE VIDRIO. INCLUYE: MATERIALES, MANO DE OBRA, HERRAMIENTA, EQUIPO Y TODO LO NECESARIO PARA SU CORRECTA EJECUCIÓN.</t>
  </si>
  <si>
    <t>MED FLU10</t>
  </si>
  <si>
    <t>SUMINISTRO, INSTALACION DE MEDIDOR DE FLUJO TIPO ELECTROMAGNETICO DE 10" PARA INSTALARSE ENTRE BRIDAS, INDICACION LOCAL, INCLUYE TODOS LOS MATERIALES PARA LA PERFECTA INSTALACIÓN.</t>
  </si>
  <si>
    <t>PIEZA</t>
  </si>
  <si>
    <t>SUMINISTRO Y APLICACIÓN DE RECUBRIMIENTO ANTICORROSIVO EXTERIOR EN TUBERÍA DE ACERO CON PRIMARIO DE ALQUITRÁN DE HULLA, ESMALTE APLICADO EN CALIENTE Y PROTECCION MECANICA CON MALLA DE FIBRA DE VIDRIO Y FIELTRO DE FIBRA DE VIDRIO. INCLUYE: MATERIALES, MANO DE OBRA, HERRAMIENTA, EQUIPO Y TODO LO NECESARIO PARA SU CORRECTA APLICACIÓN.</t>
  </si>
  <si>
    <t>BOM 45LS14.5M</t>
  </si>
  <si>
    <t xml:space="preserve">SUMINISTRO E INSTALACION DE 3 (TRES) BOMBAS SUMERGIBLES TIPO INATASCABLE PARA AGUA RESIDUAL CON CODO DE DESCARGA PARA DESMONTAJE RAPIDO PARA UN GASTO DE 45 LPS Y CARGA DINAMICA TOTAL DE 14.5 MTS, ALIMENTACION DE 220 VOLTS, TRES FASES, 60 HZ PARA ARRANQUE A TENSION PLENA Y EFICIENCIA MINIMA DEL CONJUNTO MOTOR BOMBA DE 62%, INCLUYE 2 TUBOS GUIAS GALVANIZADOS Y CADENAS DE SUGECIÓN PARA CADA BOMBA, CON 3(TRES) CODOS DE DESCARGA BRIDADO Y SENSORES DE HUMEDAD Y TEMPERATURA. IMPULSOR CENTRIFUGO HELICOIDAL TIPO HIDROSTAL, DE AMPLIO PASAJE LIBRE. </t>
  </si>
  <si>
    <t>RET BOM10HP</t>
  </si>
  <si>
    <t>RETIRO DE EQUIPO DE BOMBEO EXISTENTE (TRES), BOMBAS TIPO DE TURBINA DE 10 HP C/U. INCLUYE HERRAMIENTAS, MANO DE OBRA, ACARREOS Y TODO LO NECESARIO PARA SU CORRECTA EJECUCIÓN.</t>
  </si>
  <si>
    <t>BOM 26LS13.7M</t>
  </si>
  <si>
    <t>SUMINISTRO E INSTALACION DE 2 (DOS) BOMBAS SUMERGIBLES TIPO INATASCABLE PARA AGUA RESIDUAL CON CODO DE DESCARGA PARA DESMONTAJE RAPIDO PARA UN GASTO DE 26 LPS Y CARGA DINAMICA TOTAL DE 13.7 MTS, ALIMENTACION DE 220 VOLTS, TRES FASES, 60 HZ PARA ARRANQUE A TENSION PLENA Y EFICIENCIA MINIMA DEL CONJUNTO MOTOR BOMBA DE 62%, INCLUYE 2 TUBOS GUIAS GALVANIZADOS Y CADENAS DE SUGECIÓN PARA CADA BOMBA, CON CODO DE DESCARGA BRIDADO Y SENSORES DE HUMEDAD Y TEMPERATURA. IMPULSOR CENTRIFUGO HELICOIDAL TIPO HIDROSTAL, DE AMPLIO PASAJE LIBRE. INCLUYE MATERIALES, HERRAMIENTAS, MANO DE OBRA Y TODO LO NECESARIO PARA SU CORRECTA EJECUCIÓN.</t>
  </si>
  <si>
    <t>RETIRO DE EQUIPO DE BOMBEO EXISTENTE, BOMBAS TIPO DE TURBINA DE 10 HP. INCLUYE HERRAMIENTAS, MANO DE OBRA Y TODO LO NECESARIO PARA SU CORRECTA EJECUCIÓN.</t>
  </si>
  <si>
    <t>DIST ROT12 8.0M</t>
  </si>
  <si>
    <t>SUMINISTRO, INSTALACIÓN Y PRUEBA DE DISTRIBUIDOR ROTATORIO TIPO MASTIL MARCA. WALKER PROCESS EQUIPMENT O SIMILAR CON DIAMETRO DE 12" PARA FILTRO BIOLOGICO DE 8 MTS. DE DIAMETRO, INCLUYE DOS BRAZOS DISTRIBUIDORES GALVANIZADOS DE 6" DE DIAMETRO POR 7.60 MTS. DE LONGITUD CADA UNO, PARA UNA OPERACIÓN A UNA VELOCIDAD NO MAYOR A 10 R.P.M.ANCLAJE Y UNION DIRECTO A COLUMNA CENTRAL DE CONCRETO. LUBRICACION DE BALEROS CON GRASA. ORIFICIOS Y BOQUILLAS AJUSTABLES PARA DISTRIBUCIÓN Y CONTROL DE FLUJO. INCLUYE MATERIALES, HERRAMIENTAS, MANO DE OBRA Y TODO LO NECESARIO PARA SU CORRECTA INSTALACIÓN.</t>
  </si>
  <si>
    <t>RET DIS</t>
  </si>
  <si>
    <t>RETIRO DE DISTRIBUIDOR ROTATORIO TIPO MASTIL EN BIOFILTRO. INCLUYE HERRAMIENTAS, MANO DE OBRA Y TODO LO NECESARIO PARA SU CORRECTA EJECUCÓN.</t>
  </si>
  <si>
    <t>MED PLA32PIE2/PIE3</t>
  </si>
  <si>
    <t>SUMINISTRO, INSTALACION Y PRUEBA DE MEDIO PLASTICO FABRICADO EN PVC MARCA BRENTWOOD INDUSTRIES ,INC. MODELO ACCU - PAC CF-3000 CON UNA AREA SUPERFICIAL DE 31 PIE2/PIE3 CON 180 PUNTOS DE REDISTRIBUCION Y MEZCLADO. ANGULO DE CORRUGACION DE 60°. ESTA CANTIDAD INCLUYE 15 % ADICIONAL DEL VOLUMEN TEORICO OBTENIDO POR CONCEPTO DE AJUSTES EN CAMPO PARA SU INSTALACION, LAS DIMENSIONES DE LOS MODULOS DE FABRICA. INCLUYE MATERIALES, HERRAMIENTAS, MANO DE OBRA Y TODO LO NECESARIO PARA SU CORRECTA EJECUCIÓN.</t>
  </si>
  <si>
    <t>FT3</t>
  </si>
  <si>
    <t>RET MED PLA 5.0KM</t>
  </si>
  <si>
    <t>EQU DOS CLO 3.79LPH 7.6KG/CM2</t>
  </si>
  <si>
    <t xml:space="preserve">SUMINISTRO E INSTALACION DE EQUIPO DOSIFICADOR ELECTROMECANICO TIPO DIAFRAGMA PARA HIPOCLORITO DE SODIO AL 13%, CON CAPACIDAD PARA SUMINISTRAR 3.79 LT/HORA, HASTA UNA PRESION DE 7.6 KG/CM2, INCLUYE: MATERIALES Y MANO DE OBRA PARA INSTALACIÓN ELECTRICA, PRUEBAS Y ARRANQUE, MATERIAL ELECTRICO, CABLE DE USO RUDO DE 2 POLOS NO 14, INTERRUPTOR TERMOMAGNETICO DE 30 AMPERES CON CAJA DE DOS POLOS, ARRANCADOR MANUAL FGI CLASE 2510, CONTACTO DE PARED PARA INTEMPERIE 127 VOLTS ATERRIZADO (MATERIAL PLASTICO), TUBERÍA TIPO CONDUIT GALVANIZADO DE AJUSTE SIN COPLE DE 1/2" DE DIAMETRO, COPLE DE AJUSTE GALVANIZADO DE 1/2" DE DIAMETRO, ABRAZADERA OMEGA DE 1/2" DE DIAMETRO, MONTAJE DE ACCESORIOS ELECTRICOS SOBRE UN TABLON DE 40 X 40 CMS Y UN ESPESOR DE 24 MM, ATORNILLADOS Y SITUADO A UN COSTADO DEL EQUIPO CLORADOR, MONTAJE DE TRANSFORMADOR 440/220/110 DE 1 (UNO) KVA, SOPORTADO EN UNA TABLA DE 30 X 30 CMS Y UN ESPESOR DE 24 MM SUJETO A LA PARED CON MENSULAS. SUMINISTRO E INSTALACIÓN DE TUBERIA DE PVC 1/2" DE DIAMETRO CEDULA 80 18 METROS, CODOS DE 45 GRADOS, TUERCA UNIÓN DE PVC CED. 80 DE 1/2" DE DIAMETRO, VALVULA DE ESFERA DE PVC DE 1/2" DE DIAMETRO, COPLES DE PVC CED. 80 DE 1/2" DE DIAMETRO, NIPLES DE PVC CED. 80 1/2" DE DIAMETRO, PIEZAS ROSCADAS, CINTA TEFLON, PEGAMENTO. INCLUYE MATERIALES, HERRAMIENTAS, MANO DE OBRA Y TODO LO NECESARIO PARA SU CORRECTA EJECUCIÓN.  </t>
  </si>
  <si>
    <t>CAN PAR9</t>
  </si>
  <si>
    <t>SUMINISTRO Y COLOCACION DE CANALETA PARSHALL DE 9" DE ANCHO DE GARGANTA, EN FIBRA DE VIDRIO REFORSADA CON RESINA ISO-OFTALICA. INCLUYE: LIGNIMETRO, MATERIALES PARA FIJACION, MANO DE OBRA Y HERRAMIENTA NECESARIA PARA SU CORRECTA EJECUCIÓN.</t>
  </si>
  <si>
    <t>BOM 5LS9.7M</t>
  </si>
  <si>
    <t>SUMINISTRO E INSTALACION DE DOS BOMBAS SUMERGIBLES TIPO INATASCABLE PARA AGUA RESIDUAL CON CODO DE DESCARGA PARA DESMONTAJE RAPIDO PARA UN GASTO DE 5 LPS Y CARGA DINAMICA TOTAL DE 9.7 MTS, ALIMENTACION DE 220 VOLTS, TRES FASES, 60 HZ PARA ARRANQUE A TENSION PLENA Y EFICIENTE MINIMA DEL CONJUNTO MOTOR BOMBA DE 62%, INCLUYE  TUBOS GUIAS GALVANIZADOS, CON CODO DE DESCARGA BRIDADO Y SENSORES DE HUMEDAD Y TEMPERATURA. IMPULSOR CENTRIFUGO HELICOIDAL TIPO HIDROSTAL, DE AMPLIO PASAJE LIBRE.  INCLUYE LA COLUMNA DE 2" A 3 MTS DE PROFUNDIDAD, Y 6 METROS DE CADENA, PARA CADA BOMBA. INCLUYE MATERIALES, HERRAMIENTAS, MANO DE OBRA Y TODO LO NECESARIO PARA SU CORRECTA EJECUCIÓN.</t>
  </si>
  <si>
    <t>01.00.00</t>
  </si>
  <si>
    <t>01.01.00</t>
  </si>
  <si>
    <t>01.02.00</t>
  </si>
  <si>
    <t>01.03.00</t>
  </si>
  <si>
    <t>01.02.01</t>
  </si>
  <si>
    <t>01.02.02</t>
  </si>
  <si>
    <t>01.02.03</t>
  </si>
  <si>
    <t>01.02.04</t>
  </si>
  <si>
    <t>01.02.05</t>
  </si>
  <si>
    <t>01.02.06</t>
  </si>
  <si>
    <t>01.03.01</t>
  </si>
  <si>
    <t>01.03.02</t>
  </si>
  <si>
    <t>01.03.03</t>
  </si>
  <si>
    <t>DESINSTALACIÓN, DESMANTELAMIENTO Y RETIRO DE MEDIO PLASTICO, DE LOS BIOFILTOS, INCLUYE ACARREOS Y RETIROS  FUERA DE LA OBRA. INCLUYE HERRAMIENTAS, MANO DE OBRA, ACARREO HASTA 5.0 KM, Y TODO LO NECESARIO PARA SU CORRECTA EJECUCIÓN</t>
  </si>
  <si>
    <t>REHABILITACIÓN DE PLANTA DE TRATAMIENTO DE AGUAS RESIDUALES EN LA CABECERA MUNICIPAL DE MAGDALENA, JALISCO</t>
  </si>
  <si>
    <t>CEA-SA-RE-LP-061-2009</t>
  </si>
  <si>
    <t>100 DIAS CALENDARIO</t>
  </si>
  <si>
    <t>CATÁLOGO DE CONCEPTOS MODIFICADO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</si>
</sst>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6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b/>
      <sz val="8"/>
      <color indexed="12"/>
      <name val="Arial"/>
      <family val="2"/>
    </font>
    <font>
      <sz val="8"/>
      <color indexed="18"/>
      <name val="Arial"/>
      <family val="2"/>
    </font>
    <font>
      <b/>
      <sz val="9"/>
      <color indexed="12"/>
      <name val="Arial"/>
      <family val="2"/>
    </font>
    <font>
      <sz val="8"/>
      <color indexed="12"/>
      <name val="Arial"/>
      <family val="2"/>
    </font>
    <font>
      <sz val="10"/>
      <color indexed="12"/>
      <name val="Arial"/>
      <family val="0"/>
    </font>
    <font>
      <sz val="9"/>
      <name val="Arial"/>
      <family val="2"/>
    </font>
    <font>
      <sz val="8"/>
      <name val="Calibri"/>
      <family val="2"/>
    </font>
    <font>
      <b/>
      <sz val="10"/>
      <color indexed="12"/>
      <name val="Calibri"/>
      <family val="2"/>
    </font>
    <font>
      <sz val="9"/>
      <color indexed="12"/>
      <name val="Arial"/>
      <family val="2"/>
    </font>
    <font>
      <b/>
      <sz val="9"/>
      <color indexed="18"/>
      <name val="Arial"/>
      <family val="2"/>
    </font>
    <font>
      <b/>
      <sz val="10"/>
      <color indexed="12"/>
      <name val="Arial"/>
      <family val="0"/>
    </font>
    <font>
      <sz val="10"/>
      <color indexed="18"/>
      <name val="Arial"/>
      <family val="0"/>
    </font>
    <font>
      <sz val="9"/>
      <color indexed="18"/>
      <name val="Arial"/>
      <family val="2"/>
    </font>
    <font>
      <b/>
      <sz val="9"/>
      <color indexed="12"/>
      <name val="Calibri"/>
      <family val="2"/>
    </font>
    <font>
      <b/>
      <sz val="10"/>
      <color indexed="18"/>
      <name val="Arial"/>
      <family val="2"/>
    </font>
    <font>
      <b/>
      <sz val="11"/>
      <color indexed="18"/>
      <name val="Calibri"/>
      <family val="2"/>
    </font>
    <font>
      <b/>
      <sz val="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55"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140">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58"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14" xfId="0" applyNumberFormat="1" applyFont="1" applyBorder="1" applyAlignment="1" applyProtection="1">
      <alignment horizontal="center" vertical="top" wrapText="1"/>
      <protection/>
    </xf>
    <xf numFmtId="15" fontId="12" fillId="0" borderId="15" xfId="0" applyNumberFormat="1" applyFont="1" applyBorder="1" applyAlignment="1" applyProtection="1">
      <alignment horizontal="center" vertical="top" wrapText="1"/>
      <protection/>
    </xf>
    <xf numFmtId="15" fontId="11" fillId="0" borderId="15" xfId="0" applyNumberFormat="1" applyFont="1" applyBorder="1" applyAlignment="1" applyProtection="1">
      <alignment horizontal="center" vertical="center" wrapText="1"/>
      <protection/>
    </xf>
    <xf numFmtId="15" fontId="12" fillId="0" borderId="15" xfId="0" applyNumberFormat="1" applyFont="1" applyBorder="1" applyAlignment="1" applyProtection="1">
      <alignment horizontal="center" vertical="center" wrapText="1"/>
      <protection/>
    </xf>
    <xf numFmtId="15" fontId="11" fillId="0" borderId="16" xfId="0" applyNumberFormat="1" applyFont="1" applyBorder="1" applyAlignment="1" applyProtection="1">
      <alignment horizontal="center" vertical="center" wrapText="1"/>
      <protection/>
    </xf>
    <xf numFmtId="4" fontId="0" fillId="0" borderId="0" xfId="0" applyNumberFormat="1" applyAlignment="1" applyProtection="1">
      <alignment/>
      <protection/>
    </xf>
    <xf numFmtId="167" fontId="0" fillId="0" borderId="0" xfId="52" applyFont="1" applyAlignment="1" applyProtection="1">
      <alignment/>
      <protection/>
    </xf>
    <xf numFmtId="167" fontId="0" fillId="0" borderId="0" xfId="0" applyNumberFormat="1" applyAlignment="1" applyProtection="1">
      <alignment/>
      <protection/>
    </xf>
    <xf numFmtId="10" fontId="0" fillId="0" borderId="0" xfId="64" applyNumberFormat="1" applyFont="1" applyAlignment="1" applyProtection="1">
      <alignment/>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66" fontId="11" fillId="0" borderId="0" xfId="56" applyFont="1" applyBorder="1" applyAlignment="1" applyProtection="1">
      <alignment horizontal="justify" vertical="top"/>
      <protection/>
    </xf>
    <xf numFmtId="167" fontId="11" fillId="0" borderId="0" xfId="54" applyFont="1" applyAlignment="1" applyProtection="1">
      <alignment horizontal="justify" vertical="top"/>
      <protection/>
    </xf>
    <xf numFmtId="166" fontId="10" fillId="0" borderId="0" xfId="56" applyFont="1" applyBorder="1" applyAlignment="1" applyProtection="1">
      <alignment horizontal="justify" vertical="top"/>
      <protection/>
    </xf>
    <xf numFmtId="167" fontId="10" fillId="0" borderId="0" xfId="54" applyFont="1" applyAlignment="1" applyProtection="1">
      <alignment horizontal="justify" vertical="top"/>
      <protection/>
    </xf>
    <xf numFmtId="166" fontId="10" fillId="0" borderId="0" xfId="56" applyNumberFormat="1" applyFont="1" applyBorder="1" applyAlignment="1" applyProtection="1">
      <alignment horizontal="justify" vertical="top"/>
      <protection/>
    </xf>
    <xf numFmtId="167" fontId="11" fillId="0" borderId="0" xfId="54" applyFont="1" applyAlignment="1" applyProtection="1">
      <alignment vertical="top"/>
      <protection/>
    </xf>
    <xf numFmtId="166" fontId="10" fillId="0" borderId="0" xfId="56" applyFont="1" applyBorder="1" applyAlignment="1" applyProtection="1">
      <alignment vertical="top"/>
      <protection/>
    </xf>
    <xf numFmtId="0" fontId="10" fillId="0" borderId="0" xfId="0" applyFont="1" applyAlignment="1" applyProtection="1">
      <alignment horizontal="center" vertical="top"/>
      <protection/>
    </xf>
    <xf numFmtId="4" fontId="11" fillId="0" borderId="0" xfId="0" applyNumberFormat="1" applyFont="1" applyAlignment="1" applyProtection="1">
      <alignment horizontal="justify" vertical="top"/>
      <protection/>
    </xf>
    <xf numFmtId="0" fontId="10" fillId="0" borderId="14" xfId="61"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56" applyFont="1" applyBorder="1" applyAlignment="1" applyProtection="1">
      <alignment horizontal="justify" vertical="top"/>
      <protection/>
    </xf>
    <xf numFmtId="167" fontId="0" fillId="0" borderId="0" xfId="55" applyFont="1" applyBorder="1" applyAlignment="1" applyProtection="1">
      <alignment horizontal="justify" vertical="top"/>
      <protection/>
    </xf>
    <xf numFmtId="166" fontId="0" fillId="0" borderId="0" xfId="59" applyFont="1" applyBorder="1" applyAlignment="1" applyProtection="1">
      <alignment horizontal="justify" vertical="top"/>
      <protection/>
    </xf>
    <xf numFmtId="0" fontId="10" fillId="0" borderId="15"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9"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5" fillId="0" borderId="0" xfId="0" applyFont="1" applyAlignment="1" applyProtection="1">
      <alignment horizontal="center" vertical="top"/>
      <protection/>
    </xf>
    <xf numFmtId="167" fontId="15" fillId="0" borderId="0" xfId="54" applyFont="1" applyAlignment="1" applyProtection="1">
      <alignment vertical="top"/>
      <protection/>
    </xf>
    <xf numFmtId="166" fontId="13" fillId="0" borderId="0" xfId="56" applyFont="1" applyBorder="1" applyAlignment="1" applyProtection="1">
      <alignment vertical="top"/>
      <protection/>
    </xf>
    <xf numFmtId="166" fontId="13" fillId="0" borderId="20" xfId="56"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20" fillId="0" borderId="0" xfId="0" applyFont="1" applyBorder="1" applyAlignment="1">
      <alignment horizontal="center" vertical="top" wrapText="1"/>
    </xf>
    <xf numFmtId="0" fontId="11" fillId="0" borderId="0" xfId="0" applyFont="1" applyBorder="1" applyAlignment="1" applyProtection="1">
      <alignment horizontal="justify" vertical="justify" wrapText="1"/>
      <protection/>
    </xf>
    <xf numFmtId="0" fontId="20" fillId="0" borderId="0" xfId="0" applyFont="1" applyAlignment="1">
      <alignment horizontal="center" vertical="top" wrapText="1"/>
    </xf>
    <xf numFmtId="0" fontId="11" fillId="0" borderId="0" xfId="0" applyFont="1" applyFill="1" applyBorder="1" applyAlignment="1" applyProtection="1">
      <alignment horizontal="justify" vertical="justify" wrapText="1"/>
      <protection/>
    </xf>
    <xf numFmtId="0" fontId="11" fillId="0" borderId="0" xfId="0" applyFont="1" applyAlignment="1">
      <alignment horizontal="center" vertical="top"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pplyProtection="1">
      <alignment/>
      <protection/>
    </xf>
    <xf numFmtId="0" fontId="18" fillId="0" borderId="0" xfId="0" applyFont="1" applyAlignment="1" applyProtection="1">
      <alignment horizontal="center"/>
      <protection/>
    </xf>
    <xf numFmtId="0" fontId="17" fillId="0" borderId="0" xfId="0" applyFont="1" applyBorder="1" applyAlignment="1" applyProtection="1">
      <alignment horizontal="center" vertical="top"/>
      <protection/>
    </xf>
    <xf numFmtId="0" fontId="21" fillId="0" borderId="0" xfId="0" applyFont="1" applyBorder="1" applyAlignment="1">
      <alignment horizontal="center" vertical="top" wrapText="1"/>
    </xf>
    <xf numFmtId="2" fontId="21" fillId="0" borderId="0" xfId="0" applyNumberFormat="1" applyFont="1" applyBorder="1" applyAlignment="1">
      <alignment horizontal="center" vertical="top" wrapText="1"/>
    </xf>
    <xf numFmtId="0" fontId="25" fillId="0" borderId="0" xfId="0" applyFont="1" applyAlignment="1" applyProtection="1">
      <alignment horizontal="center"/>
      <protection/>
    </xf>
    <xf numFmtId="0" fontId="15" fillId="0" borderId="0" xfId="0" applyFont="1" applyBorder="1" applyAlignment="1" applyProtection="1">
      <alignment horizontal="center" vertical="top"/>
      <protection/>
    </xf>
    <xf numFmtId="0" fontId="24" fillId="0" borderId="0" xfId="0" applyFont="1" applyAlignment="1" applyProtection="1">
      <alignment horizontal="center"/>
      <protection/>
    </xf>
    <xf numFmtId="0" fontId="14" fillId="0" borderId="0" xfId="0" applyFont="1" applyBorder="1" applyAlignment="1" applyProtection="1">
      <alignment horizontal="center" vertical="top"/>
      <protection/>
    </xf>
    <xf numFmtId="2" fontId="13" fillId="0" borderId="0" xfId="0" applyNumberFormat="1" applyFont="1" applyAlignment="1" applyProtection="1">
      <alignment horizontal="center" vertical="top"/>
      <protection/>
    </xf>
    <xf numFmtId="0" fontId="13" fillId="0" borderId="0" xfId="0" applyNumberFormat="1" applyFont="1" applyAlignment="1" applyProtection="1">
      <alignment horizontal="justify" vertical="justify"/>
      <protection/>
    </xf>
    <xf numFmtId="166" fontId="16" fillId="0" borderId="0" xfId="56" applyFont="1" applyBorder="1" applyAlignment="1" applyProtection="1">
      <alignment horizontal="center" vertical="top"/>
      <protection/>
    </xf>
    <xf numFmtId="0" fontId="16" fillId="0" borderId="0" xfId="0" applyNumberFormat="1" applyFont="1" applyAlignment="1" applyProtection="1">
      <alignment horizontal="center" vertical="justify" wrapText="1"/>
      <protection/>
    </xf>
    <xf numFmtId="0" fontId="16" fillId="0" borderId="0" xfId="0" applyFont="1" applyBorder="1" applyAlignment="1" applyProtection="1">
      <alignment horizontal="center" vertical="justify" wrapText="1"/>
      <protection/>
    </xf>
    <xf numFmtId="166" fontId="28" fillId="0" borderId="0" xfId="56" applyFont="1" applyBorder="1" applyAlignment="1" applyProtection="1">
      <alignment horizontal="center" vertical="top"/>
      <protection/>
    </xf>
    <xf numFmtId="0" fontId="28" fillId="0" borderId="0" xfId="0" applyFont="1" applyBorder="1" applyAlignment="1" applyProtection="1">
      <alignment horizontal="center" vertical="justify" wrapText="1"/>
      <protection/>
    </xf>
    <xf numFmtId="2" fontId="29" fillId="0" borderId="0" xfId="0" applyNumberFormat="1" applyFont="1" applyBorder="1" applyAlignment="1">
      <alignment horizontal="center" vertical="top" wrapText="1"/>
    </xf>
    <xf numFmtId="0" fontId="29" fillId="0" borderId="0" xfId="0" applyFont="1" applyBorder="1" applyAlignment="1">
      <alignment horizontal="center" vertical="top" wrapText="1"/>
    </xf>
    <xf numFmtId="0" fontId="28" fillId="0" borderId="0" xfId="0" applyFont="1" applyAlignment="1" applyProtection="1">
      <alignment horizontal="center" vertical="justify" wrapText="1"/>
      <protection/>
    </xf>
    <xf numFmtId="0" fontId="29" fillId="0" borderId="0" xfId="0" applyFont="1" applyBorder="1" applyAlignment="1">
      <alignment horizontal="center" vertical="center"/>
    </xf>
    <xf numFmtId="0" fontId="1" fillId="0" borderId="0" xfId="0" applyFont="1" applyAlignment="1" applyProtection="1">
      <alignment horizontal="justify" vertical="center" wrapText="1"/>
      <protection/>
    </xf>
    <xf numFmtId="0" fontId="30" fillId="0" borderId="0" xfId="0" applyFont="1" applyBorder="1" applyAlignment="1">
      <alignment horizontal="center" vertical="center"/>
    </xf>
    <xf numFmtId="0" fontId="26" fillId="0" borderId="0" xfId="0" applyFont="1" applyBorder="1" applyAlignment="1">
      <alignment horizontal="center" vertical="top"/>
    </xf>
    <xf numFmtId="0" fontId="26" fillId="0" borderId="0" xfId="0" applyFont="1" applyFill="1" applyBorder="1" applyAlignment="1">
      <alignment horizontal="center" vertical="top"/>
    </xf>
    <xf numFmtId="166" fontId="25" fillId="0" borderId="0" xfId="56" applyFont="1" applyAlignment="1" applyProtection="1">
      <alignment horizontal="center" vertical="top"/>
      <protection/>
    </xf>
    <xf numFmtId="0" fontId="19" fillId="0" borderId="0" xfId="0" applyFont="1" applyBorder="1" applyAlignment="1">
      <alignment horizontal="center" vertical="top"/>
    </xf>
    <xf numFmtId="0" fontId="23" fillId="0" borderId="0" xfId="0" applyFont="1" applyBorder="1" applyAlignment="1">
      <alignment horizontal="center" vertical="top"/>
    </xf>
    <xf numFmtId="0" fontId="16" fillId="0" borderId="0" xfId="0" applyFont="1" applyBorder="1" applyAlignment="1">
      <alignment horizontal="center" vertical="top"/>
    </xf>
    <xf numFmtId="0" fontId="16" fillId="0" borderId="0" xfId="0" applyFont="1" applyFill="1" applyBorder="1" applyAlignment="1">
      <alignment horizontal="center" vertical="top"/>
    </xf>
    <xf numFmtId="0" fontId="23" fillId="0" borderId="0" xfId="0" applyFont="1" applyFill="1" applyBorder="1" applyAlignment="1">
      <alignment horizontal="center" vertical="top"/>
    </xf>
    <xf numFmtId="0" fontId="22" fillId="0" borderId="0" xfId="0" applyFont="1" applyBorder="1" applyAlignment="1">
      <alignment horizontal="center" vertical="top"/>
    </xf>
    <xf numFmtId="0" fontId="27" fillId="0" borderId="0" xfId="0" applyFont="1" applyBorder="1" applyAlignment="1">
      <alignment horizontal="center" vertical="top"/>
    </xf>
    <xf numFmtId="2" fontId="19" fillId="0" borderId="0" xfId="0" applyNumberFormat="1" applyFont="1" applyFill="1" applyBorder="1" applyAlignment="1">
      <alignment horizontal="right" vertical="top"/>
    </xf>
    <xf numFmtId="166" fontId="0" fillId="0" borderId="0" xfId="56" applyFont="1" applyAlignment="1" applyProtection="1">
      <alignment horizontal="right" vertical="top"/>
      <protection/>
    </xf>
    <xf numFmtId="2" fontId="23" fillId="0" borderId="0" xfId="0" applyNumberFormat="1" applyFont="1" applyFill="1" applyBorder="1" applyAlignment="1">
      <alignment horizontal="right" vertical="top"/>
    </xf>
    <xf numFmtId="166" fontId="25" fillId="0" borderId="0" xfId="56" applyFont="1" applyAlignment="1" applyProtection="1">
      <alignment horizontal="right" vertical="top"/>
      <protection/>
    </xf>
    <xf numFmtId="2" fontId="16" fillId="0" borderId="0" xfId="0" applyNumberFormat="1" applyFont="1" applyFill="1" applyBorder="1" applyAlignment="1">
      <alignment horizontal="right" vertical="top"/>
    </xf>
    <xf numFmtId="166" fontId="24" fillId="0" borderId="0" xfId="56" applyFont="1" applyAlignment="1" applyProtection="1">
      <alignment horizontal="right" vertical="top"/>
      <protection/>
    </xf>
    <xf numFmtId="0" fontId="16" fillId="0" borderId="0" xfId="0" applyFont="1" applyFill="1" applyBorder="1" applyAlignment="1">
      <alignment horizontal="right" vertical="top"/>
    </xf>
    <xf numFmtId="0" fontId="23" fillId="0" borderId="0" xfId="0" applyFont="1" applyFill="1" applyBorder="1" applyAlignment="1">
      <alignment horizontal="right" vertical="top"/>
    </xf>
    <xf numFmtId="166" fontId="18" fillId="0" borderId="0" xfId="56" applyFont="1" applyAlignment="1" applyProtection="1">
      <alignment horizontal="right" vertical="top"/>
      <protection/>
    </xf>
    <xf numFmtId="2" fontId="22" fillId="0" borderId="0" xfId="0" applyNumberFormat="1" applyFont="1" applyFill="1" applyBorder="1" applyAlignment="1">
      <alignment horizontal="right" vertical="top"/>
    </xf>
    <xf numFmtId="0" fontId="27" fillId="0" borderId="0" xfId="0" applyFont="1" applyFill="1" applyBorder="1" applyAlignment="1">
      <alignment horizontal="right" vertical="top"/>
    </xf>
    <xf numFmtId="166" fontId="1" fillId="0" borderId="0" xfId="59" applyFont="1" applyBorder="1" applyAlignment="1" applyProtection="1">
      <alignment horizontal="right" vertical="top"/>
      <protection/>
    </xf>
    <xf numFmtId="0" fontId="1" fillId="33" borderId="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15"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9" xfId="0" applyFont="1" applyBorder="1" applyAlignment="1" applyProtection="1">
      <alignment horizontal="justify" vertical="top" wrapText="1"/>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0" fillId="0" borderId="16" xfId="0" applyFont="1" applyBorder="1" applyAlignment="1" applyProtection="1">
      <alignment horizontal="left" vertical="top"/>
      <protection/>
    </xf>
    <xf numFmtId="0" fontId="10" fillId="0" borderId="20" xfId="0" applyFont="1" applyBorder="1" applyAlignment="1" applyProtection="1">
      <alignment horizontal="justify" vertical="top"/>
      <protection/>
    </xf>
    <xf numFmtId="0" fontId="10" fillId="0" borderId="21" xfId="0" applyFont="1" applyBorder="1" applyAlignment="1" applyProtection="1">
      <alignment horizontal="justify" vertical="top"/>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4" fontId="1" fillId="0" borderId="0" xfId="61" applyNumberFormat="1" applyFont="1" applyBorder="1" applyAlignment="1" applyProtection="1">
      <alignment horizontal="justify" vertical="top"/>
      <protection locked="0"/>
    </xf>
    <xf numFmtId="4" fontId="1" fillId="0" borderId="19" xfId="61" applyNumberFormat="1" applyFont="1" applyBorder="1" applyAlignment="1" applyProtection="1">
      <alignment horizontal="justify" vertical="top"/>
      <protection locked="0"/>
    </xf>
    <xf numFmtId="4" fontId="1" fillId="0" borderId="20" xfId="61" applyNumberFormat="1" applyFont="1" applyBorder="1" applyAlignment="1" applyProtection="1">
      <alignment horizontal="justify" vertical="top"/>
      <protection locked="0"/>
    </xf>
    <xf numFmtId="4" fontId="1" fillId="0" borderId="21" xfId="61" applyNumberFormat="1" applyFont="1" applyBorder="1" applyAlignment="1" applyProtection="1">
      <alignment horizontal="justify" vertical="top"/>
      <protection locked="0"/>
    </xf>
    <xf numFmtId="0" fontId="10" fillId="0" borderId="15" xfId="61" applyFont="1" applyBorder="1" applyAlignment="1" applyProtection="1">
      <alignment horizontal="right" vertical="top"/>
      <protection/>
    </xf>
    <xf numFmtId="0" fontId="10" fillId="0" borderId="16" xfId="61" applyFont="1" applyBorder="1" applyAlignment="1" applyProtection="1">
      <alignment horizontal="right" vertical="top"/>
      <protection/>
    </xf>
    <xf numFmtId="0" fontId="10" fillId="0" borderId="15" xfId="0" applyFont="1" applyBorder="1" applyAlignment="1" applyProtection="1" quotePrefix="1">
      <alignment horizontal="justify" vertical="center"/>
      <protection/>
    </xf>
    <xf numFmtId="0" fontId="10" fillId="0" borderId="14"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0" fontId="10" fillId="0" borderId="23" xfId="0" applyFont="1" applyBorder="1" applyAlignment="1" applyProtection="1">
      <alignment horizontal="left" vertical="top" wrapText="1"/>
      <protection/>
    </xf>
    <xf numFmtId="15" fontId="11" fillId="0" borderId="24" xfId="0" applyNumberFormat="1" applyFont="1" applyBorder="1" applyAlignment="1" applyProtection="1">
      <alignment horizontal="center" vertical="top" wrapText="1"/>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Catalogo de Conceptos E01" xfId="58"/>
    <cellStyle name="Moneda_RC005 Presupuesto" xfId="59"/>
    <cellStyle name="Neutral" xfId="60"/>
    <cellStyle name="Normal_Catalogos Jalo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801225" y="47625"/>
          <a:ext cx="552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2"/>
  <sheetViews>
    <sheetView tabSelected="1" view="pageBreakPreview" zoomScaleSheetLayoutView="100" zoomScalePageLayoutView="0" workbookViewId="0" topLeftCell="A1">
      <selection activeCell="D17" sqref="D17"/>
    </sheetView>
  </sheetViews>
  <sheetFormatPr defaultColWidth="11.421875" defaultRowHeight="12.75"/>
  <cols>
    <col min="1" max="1" width="19.00390625" style="42" bestFit="1" customWidth="1"/>
    <col min="2" max="2" width="48.7109375" style="1" customWidth="1"/>
    <col min="3" max="3" width="10.57421875" style="42" bestFit="1" customWidth="1"/>
    <col min="4" max="4" width="15.00390625" style="1" customWidth="1"/>
    <col min="5" max="5" width="15.7109375" style="1" customWidth="1"/>
    <col min="6" max="6" width="14.710937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110" t="s">
        <v>21</v>
      </c>
      <c r="B1" s="110"/>
      <c r="C1" s="110"/>
      <c r="D1" s="110"/>
      <c r="E1" s="110"/>
      <c r="F1" s="110"/>
      <c r="G1" s="110"/>
    </row>
    <row r="2" spans="1:7" ht="15.75">
      <c r="A2" s="111" t="s">
        <v>0</v>
      </c>
      <c r="B2" s="111"/>
      <c r="C2" s="111"/>
      <c r="D2" s="111"/>
      <c r="E2" s="111"/>
      <c r="F2" s="111"/>
      <c r="G2" s="111"/>
    </row>
    <row r="3" spans="1:7" ht="15.75">
      <c r="A3" s="111"/>
      <c r="B3" s="111"/>
      <c r="C3" s="111"/>
      <c r="D3" s="111"/>
      <c r="E3" s="111"/>
      <c r="F3" s="111"/>
      <c r="G3" s="111"/>
    </row>
    <row r="4" spans="1:7" ht="15">
      <c r="A4" s="112" t="s">
        <v>152</v>
      </c>
      <c r="B4" s="112"/>
      <c r="C4" s="112"/>
      <c r="D4" s="112"/>
      <c r="E4" s="112"/>
      <c r="F4" s="112"/>
      <c r="G4" s="112"/>
    </row>
    <row r="5" spans="1:7" ht="16.5" thickBot="1">
      <c r="A5" s="111"/>
      <c r="B5" s="111"/>
      <c r="C5" s="111"/>
      <c r="D5" s="111"/>
      <c r="E5" s="111"/>
      <c r="F5" s="111"/>
      <c r="G5" s="111"/>
    </row>
    <row r="6" spans="1:7" ht="12.75" customHeight="1">
      <c r="A6" s="132" t="s">
        <v>1</v>
      </c>
      <c r="B6" s="133"/>
      <c r="C6" s="134"/>
      <c r="D6" s="15" t="s">
        <v>2</v>
      </c>
      <c r="E6" s="35" t="s">
        <v>3</v>
      </c>
      <c r="F6" s="136" t="s">
        <v>150</v>
      </c>
      <c r="G6" s="137"/>
    </row>
    <row r="7" spans="1:7" ht="20.25" customHeight="1">
      <c r="A7" s="113" t="str">
        <f>B17</f>
        <v>REHABILITACIÓN DE PLANTA DE TRATAMIENTO DE AGUAS RESIDUALES EN LA CABECERA MUNICIPAL DE MAGDALENA, JALISCO</v>
      </c>
      <c r="B7" s="114"/>
      <c r="C7" s="115"/>
      <c r="D7" s="135">
        <v>40011</v>
      </c>
      <c r="E7" s="131" t="s">
        <v>20</v>
      </c>
      <c r="F7" s="138" t="s">
        <v>151</v>
      </c>
      <c r="G7" s="139"/>
    </row>
    <row r="8" spans="1:7" ht="12.75" customHeight="1">
      <c r="A8" s="113"/>
      <c r="B8" s="114"/>
      <c r="C8" s="115"/>
      <c r="D8" s="135"/>
      <c r="E8" s="131"/>
      <c r="F8" s="138"/>
      <c r="G8" s="139"/>
    </row>
    <row r="9" spans="1:7" ht="12.75" customHeight="1">
      <c r="A9" s="113"/>
      <c r="B9" s="114"/>
      <c r="C9" s="115"/>
      <c r="D9" s="16" t="s">
        <v>18</v>
      </c>
      <c r="E9" s="129" t="s">
        <v>4</v>
      </c>
      <c r="F9" s="125"/>
      <c r="G9" s="126"/>
    </row>
    <row r="10" spans="1:7" ht="12.75">
      <c r="A10" s="113"/>
      <c r="B10" s="114"/>
      <c r="C10" s="115"/>
      <c r="D10" s="17">
        <v>40027</v>
      </c>
      <c r="E10" s="129"/>
      <c r="F10" s="125"/>
      <c r="G10" s="126"/>
    </row>
    <row r="11" spans="1:7" ht="12.75">
      <c r="A11" s="41"/>
      <c r="B11" s="7"/>
      <c r="C11" s="49"/>
      <c r="D11" s="18" t="s">
        <v>19</v>
      </c>
      <c r="E11" s="129" t="s">
        <v>5</v>
      </c>
      <c r="F11" s="125"/>
      <c r="G11" s="126"/>
    </row>
    <row r="12" spans="1:7" ht="13.5" thickBot="1">
      <c r="A12" s="120"/>
      <c r="B12" s="121"/>
      <c r="C12" s="122"/>
      <c r="D12" s="19">
        <v>40126</v>
      </c>
      <c r="E12" s="130"/>
      <c r="F12" s="127"/>
      <c r="G12" s="128"/>
    </row>
    <row r="13" ht="6" customHeight="1" thickBot="1"/>
    <row r="14" spans="1:7" ht="12.75">
      <c r="A14" s="123" t="s">
        <v>6</v>
      </c>
      <c r="B14" s="118" t="s">
        <v>7</v>
      </c>
      <c r="C14" s="24" t="s">
        <v>8</v>
      </c>
      <c r="D14" s="116" t="s">
        <v>9</v>
      </c>
      <c r="E14" s="3" t="s">
        <v>10</v>
      </c>
      <c r="F14" s="118" t="s">
        <v>11</v>
      </c>
      <c r="G14" s="2" t="s">
        <v>12</v>
      </c>
    </row>
    <row r="15" spans="1:7" ht="13.5" thickBot="1">
      <c r="A15" s="124"/>
      <c r="B15" s="119"/>
      <c r="C15" s="25"/>
      <c r="D15" s="117"/>
      <c r="E15" s="5" t="s">
        <v>13</v>
      </c>
      <c r="F15" s="119"/>
      <c r="G15" s="4" t="s">
        <v>14</v>
      </c>
    </row>
    <row r="16" ht="6" customHeight="1"/>
    <row r="17" spans="1:7" s="64" customFormat="1" ht="42.75" customHeight="1">
      <c r="A17" s="85" t="s">
        <v>135</v>
      </c>
      <c r="B17" s="84" t="s">
        <v>149</v>
      </c>
      <c r="C17" s="62"/>
      <c r="D17" s="63"/>
      <c r="F17" s="38">
        <f>SUM(F18+F26+F45)</f>
        <v>0</v>
      </c>
      <c r="G17" s="7">
        <f aca="true" t="shared" si="0" ref="G17:G77">IF(E17="","",Num_letra(E17))</f>
      </c>
    </row>
    <row r="18" spans="1:7" s="69" customFormat="1" ht="12.75" customHeight="1">
      <c r="A18" s="83" t="s">
        <v>136</v>
      </c>
      <c r="B18" s="82" t="s">
        <v>22</v>
      </c>
      <c r="C18" s="86"/>
      <c r="D18" s="87"/>
      <c r="E18" s="88"/>
      <c r="F18" s="78">
        <f>SUM(F19:F25)</f>
        <v>0</v>
      </c>
      <c r="G18" s="70">
        <f t="shared" si="0"/>
      </c>
    </row>
    <row r="19" spans="1:7" ht="68.25" customHeight="1">
      <c r="A19" s="57" t="s">
        <v>23</v>
      </c>
      <c r="B19" s="58" t="s">
        <v>24</v>
      </c>
      <c r="C19" s="89" t="s">
        <v>25</v>
      </c>
      <c r="D19" s="96">
        <v>1</v>
      </c>
      <c r="E19" s="97"/>
      <c r="F19" s="26">
        <f aca="true" t="shared" si="1" ref="F19:F77">IF(E19="","",ROUND(D19*E19,2))</f>
      </c>
      <c r="G19" s="7">
        <f t="shared" si="0"/>
      </c>
    </row>
    <row r="20" spans="1:7" ht="67.5">
      <c r="A20" s="57" t="s">
        <v>26</v>
      </c>
      <c r="B20" s="58" t="s">
        <v>27</v>
      </c>
      <c r="C20" s="89" t="s">
        <v>25</v>
      </c>
      <c r="D20" s="96">
        <v>1</v>
      </c>
      <c r="E20" s="97"/>
      <c r="F20" s="26">
        <f t="shared" si="1"/>
      </c>
      <c r="G20" s="7">
        <f t="shared" si="0"/>
      </c>
    </row>
    <row r="21" spans="1:7" ht="45">
      <c r="A21" s="57" t="s">
        <v>28</v>
      </c>
      <c r="B21" s="58" t="s">
        <v>29</v>
      </c>
      <c r="C21" s="89" t="s">
        <v>30</v>
      </c>
      <c r="D21" s="96">
        <v>1</v>
      </c>
      <c r="E21" s="97"/>
      <c r="F21" s="26">
        <f t="shared" si="1"/>
      </c>
      <c r="G21" s="7">
        <f t="shared" si="0"/>
      </c>
    </row>
    <row r="22" spans="1:7" ht="146.25">
      <c r="A22" s="57" t="s">
        <v>31</v>
      </c>
      <c r="B22" s="58" t="s">
        <v>32</v>
      </c>
      <c r="C22" s="89" t="s">
        <v>30</v>
      </c>
      <c r="D22" s="96">
        <v>1</v>
      </c>
      <c r="E22" s="97"/>
      <c r="F22" s="26">
        <f t="shared" si="1"/>
      </c>
      <c r="G22" s="7">
        <f t="shared" si="0"/>
      </c>
    </row>
    <row r="23" spans="1:7" ht="67.5">
      <c r="A23" s="57" t="s">
        <v>33</v>
      </c>
      <c r="B23" s="58" t="s">
        <v>34</v>
      </c>
      <c r="C23" s="89" t="s">
        <v>25</v>
      </c>
      <c r="D23" s="96">
        <v>5</v>
      </c>
      <c r="E23" s="97"/>
      <c r="F23" s="26">
        <f t="shared" si="1"/>
      </c>
      <c r="G23" s="7">
        <f t="shared" si="0"/>
      </c>
    </row>
    <row r="24" spans="1:7" ht="72" customHeight="1">
      <c r="A24" s="57" t="s">
        <v>35</v>
      </c>
      <c r="B24" s="58" t="s">
        <v>36</v>
      </c>
      <c r="C24" s="89" t="s">
        <v>30</v>
      </c>
      <c r="D24" s="96">
        <v>1</v>
      </c>
      <c r="E24" s="97"/>
      <c r="F24" s="26">
        <f t="shared" si="1"/>
      </c>
      <c r="G24" s="7">
        <f t="shared" si="0"/>
      </c>
    </row>
    <row r="25" spans="1:7" ht="56.25">
      <c r="A25" s="57" t="s">
        <v>37</v>
      </c>
      <c r="B25" s="58" t="s">
        <v>38</v>
      </c>
      <c r="C25" s="89" t="s">
        <v>25</v>
      </c>
      <c r="D25" s="96">
        <v>8</v>
      </c>
      <c r="E25" s="97"/>
      <c r="F25" s="26">
        <f t="shared" si="1"/>
      </c>
      <c r="G25" s="7">
        <f t="shared" si="0"/>
      </c>
    </row>
    <row r="26" spans="1:7" s="69" customFormat="1" ht="15">
      <c r="A26" s="81" t="s">
        <v>137</v>
      </c>
      <c r="B26" s="79" t="s">
        <v>39</v>
      </c>
      <c r="C26" s="90"/>
      <c r="D26" s="98"/>
      <c r="E26" s="99"/>
      <c r="F26" s="78">
        <f>SUM(F27+F29+F34+F37+F40+F43)</f>
        <v>0</v>
      </c>
      <c r="G26" s="70">
        <f t="shared" si="0"/>
      </c>
    </row>
    <row r="27" spans="1:7" s="71" customFormat="1" ht="12.75">
      <c r="A27" s="67" t="s">
        <v>139</v>
      </c>
      <c r="B27" s="77" t="s">
        <v>40</v>
      </c>
      <c r="C27" s="91"/>
      <c r="D27" s="100"/>
      <c r="E27" s="101"/>
      <c r="F27" s="75">
        <f>SUM(F28)</f>
        <v>0</v>
      </c>
      <c r="G27" s="72">
        <f t="shared" si="0"/>
      </c>
    </row>
    <row r="28" spans="1:7" ht="101.25">
      <c r="A28" s="57" t="s">
        <v>41</v>
      </c>
      <c r="B28" s="58" t="s">
        <v>42</v>
      </c>
      <c r="C28" s="89" t="s">
        <v>43</v>
      </c>
      <c r="D28" s="96">
        <v>300</v>
      </c>
      <c r="E28" s="97"/>
      <c r="F28" s="26">
        <f t="shared" si="1"/>
      </c>
      <c r="G28" s="7">
        <f t="shared" si="0"/>
      </c>
    </row>
    <row r="29" spans="1:7" s="71" customFormat="1" ht="12.75">
      <c r="A29" s="67" t="s">
        <v>140</v>
      </c>
      <c r="B29" s="77" t="s">
        <v>44</v>
      </c>
      <c r="C29" s="91"/>
      <c r="D29" s="102"/>
      <c r="E29" s="101"/>
      <c r="F29" s="75">
        <f>SUM(F30:F33)</f>
        <v>0</v>
      </c>
      <c r="G29" s="72">
        <f t="shared" si="0"/>
      </c>
    </row>
    <row r="30" spans="1:7" ht="95.25" customHeight="1">
      <c r="A30" s="57" t="s">
        <v>41</v>
      </c>
      <c r="B30" s="58" t="s">
        <v>42</v>
      </c>
      <c r="C30" s="89" t="s">
        <v>43</v>
      </c>
      <c r="D30" s="96">
        <v>557</v>
      </c>
      <c r="E30" s="97"/>
      <c r="F30" s="26">
        <f t="shared" si="1"/>
      </c>
      <c r="G30" s="7">
        <f t="shared" si="0"/>
      </c>
    </row>
    <row r="31" spans="1:7" ht="78.75">
      <c r="A31" s="57" t="s">
        <v>41</v>
      </c>
      <c r="B31" s="58" t="s">
        <v>45</v>
      </c>
      <c r="C31" s="89" t="s">
        <v>43</v>
      </c>
      <c r="D31" s="96">
        <v>50</v>
      </c>
      <c r="E31" s="97"/>
      <c r="F31" s="26">
        <f t="shared" si="1"/>
      </c>
      <c r="G31" s="7">
        <f t="shared" si="0"/>
      </c>
    </row>
    <row r="32" spans="1:7" ht="56.25">
      <c r="A32" s="57" t="s">
        <v>46</v>
      </c>
      <c r="B32" s="58" t="s">
        <v>47</v>
      </c>
      <c r="C32" s="89" t="s">
        <v>43</v>
      </c>
      <c r="D32" s="96">
        <v>200</v>
      </c>
      <c r="E32" s="97"/>
      <c r="F32" s="26">
        <f t="shared" si="1"/>
      </c>
      <c r="G32" s="7">
        <f t="shared" si="0"/>
      </c>
    </row>
    <row r="33" spans="1:7" ht="56.25">
      <c r="A33" s="57" t="s">
        <v>48</v>
      </c>
      <c r="B33" s="58" t="s">
        <v>49</v>
      </c>
      <c r="C33" s="89" t="s">
        <v>43</v>
      </c>
      <c r="D33" s="96">
        <v>650</v>
      </c>
      <c r="E33" s="97"/>
      <c r="F33" s="26">
        <f t="shared" si="1"/>
      </c>
      <c r="G33" s="7">
        <f t="shared" si="0"/>
      </c>
    </row>
    <row r="34" spans="1:7" s="71" customFormat="1" ht="12.75">
      <c r="A34" s="67" t="s">
        <v>141</v>
      </c>
      <c r="B34" s="77" t="s">
        <v>50</v>
      </c>
      <c r="C34" s="91"/>
      <c r="D34" s="100"/>
      <c r="E34" s="101"/>
      <c r="F34" s="75">
        <f>SUM(F35:F36)</f>
        <v>0</v>
      </c>
      <c r="G34" s="72">
        <f t="shared" si="0"/>
      </c>
    </row>
    <row r="35" spans="1:7" ht="56.25">
      <c r="A35" s="57" t="s">
        <v>48</v>
      </c>
      <c r="B35" s="58" t="s">
        <v>49</v>
      </c>
      <c r="C35" s="89" t="s">
        <v>43</v>
      </c>
      <c r="D35" s="96">
        <v>42</v>
      </c>
      <c r="E35" s="97"/>
      <c r="F35" s="26">
        <f t="shared" si="1"/>
      </c>
      <c r="G35" s="7">
        <f t="shared" si="0"/>
      </c>
    </row>
    <row r="36" spans="1:7" ht="101.25">
      <c r="A36" s="57" t="s">
        <v>41</v>
      </c>
      <c r="B36" s="58" t="s">
        <v>42</v>
      </c>
      <c r="C36" s="89" t="s">
        <v>43</v>
      </c>
      <c r="D36" s="96">
        <v>42</v>
      </c>
      <c r="E36" s="97"/>
      <c r="F36" s="26">
        <f t="shared" si="1"/>
      </c>
      <c r="G36" s="7">
        <f t="shared" si="0"/>
      </c>
    </row>
    <row r="37" spans="1:7" s="71" customFormat="1" ht="12.75">
      <c r="A37" s="67" t="s">
        <v>142</v>
      </c>
      <c r="B37" s="77" t="s">
        <v>51</v>
      </c>
      <c r="C37" s="91"/>
      <c r="D37" s="100"/>
      <c r="E37" s="101"/>
      <c r="F37" s="75">
        <f>SUM(F38:F39)</f>
        <v>0</v>
      </c>
      <c r="G37" s="72">
        <f t="shared" si="0"/>
      </c>
    </row>
    <row r="38" spans="1:7" ht="56.25">
      <c r="A38" s="57" t="s">
        <v>46</v>
      </c>
      <c r="B38" s="58" t="s">
        <v>52</v>
      </c>
      <c r="C38" s="89" t="s">
        <v>43</v>
      </c>
      <c r="D38" s="96">
        <v>200</v>
      </c>
      <c r="E38" s="97"/>
      <c r="F38" s="26">
        <f t="shared" si="1"/>
      </c>
      <c r="G38" s="7">
        <f t="shared" si="0"/>
      </c>
    </row>
    <row r="39" spans="1:7" ht="101.25">
      <c r="A39" s="57" t="s">
        <v>41</v>
      </c>
      <c r="B39" s="58" t="s">
        <v>42</v>
      </c>
      <c r="C39" s="89" t="s">
        <v>43</v>
      </c>
      <c r="D39" s="96">
        <v>400</v>
      </c>
      <c r="E39" s="97"/>
      <c r="F39" s="26">
        <f t="shared" si="1"/>
      </c>
      <c r="G39" s="7">
        <f t="shared" si="0"/>
      </c>
    </row>
    <row r="40" spans="1:7" s="71" customFormat="1" ht="12.75">
      <c r="A40" s="67" t="s">
        <v>143</v>
      </c>
      <c r="B40" s="77" t="s">
        <v>53</v>
      </c>
      <c r="C40" s="91"/>
      <c r="D40" s="100"/>
      <c r="E40" s="101"/>
      <c r="F40" s="75">
        <f>SUM(F41:F42)</f>
        <v>0</v>
      </c>
      <c r="G40" s="72">
        <f t="shared" si="0"/>
      </c>
    </row>
    <row r="41" spans="1:7" ht="56.25">
      <c r="A41" s="57" t="s">
        <v>48</v>
      </c>
      <c r="B41" s="58" t="s">
        <v>49</v>
      </c>
      <c r="C41" s="89" t="s">
        <v>43</v>
      </c>
      <c r="D41" s="96">
        <v>100</v>
      </c>
      <c r="E41" s="97"/>
      <c r="F41" s="26">
        <f t="shared" si="1"/>
      </c>
      <c r="G41" s="7">
        <f t="shared" si="0"/>
      </c>
    </row>
    <row r="42" spans="1:7" ht="101.25">
      <c r="A42" s="57" t="s">
        <v>41</v>
      </c>
      <c r="B42" s="58" t="s">
        <v>42</v>
      </c>
      <c r="C42" s="89" t="s">
        <v>43</v>
      </c>
      <c r="D42" s="96">
        <v>150</v>
      </c>
      <c r="E42" s="97"/>
      <c r="F42" s="26">
        <f t="shared" si="1"/>
      </c>
      <c r="G42" s="7">
        <f t="shared" si="0"/>
      </c>
    </row>
    <row r="43" spans="1:7" s="71" customFormat="1" ht="12.75">
      <c r="A43" s="67" t="s">
        <v>144</v>
      </c>
      <c r="B43" s="77" t="s">
        <v>54</v>
      </c>
      <c r="C43" s="91"/>
      <c r="D43" s="100"/>
      <c r="E43" s="101"/>
      <c r="F43" s="75">
        <f>SUM(F44)</f>
        <v>0</v>
      </c>
      <c r="G43" s="72">
        <f t="shared" si="0"/>
      </c>
    </row>
    <row r="44" spans="1:7" ht="45" customHeight="1">
      <c r="A44" s="59" t="s">
        <v>55</v>
      </c>
      <c r="B44" s="58" t="s">
        <v>56</v>
      </c>
      <c r="C44" s="89" t="s">
        <v>43</v>
      </c>
      <c r="D44" s="96">
        <v>20</v>
      </c>
      <c r="E44" s="97"/>
      <c r="F44" s="26">
        <f t="shared" si="1"/>
      </c>
      <c r="G44" s="7">
        <f t="shared" si="0"/>
      </c>
    </row>
    <row r="45" spans="1:7" s="69" customFormat="1" ht="15">
      <c r="A45" s="80" t="s">
        <v>138</v>
      </c>
      <c r="B45" s="79" t="s">
        <v>57</v>
      </c>
      <c r="C45" s="93"/>
      <c r="D45" s="103"/>
      <c r="E45" s="99"/>
      <c r="F45" s="78">
        <f>SUM(F46+F62+F78)</f>
        <v>0</v>
      </c>
      <c r="G45" s="70">
        <f t="shared" si="0"/>
      </c>
    </row>
    <row r="46" spans="1:7" s="65" customFormat="1" ht="12.75">
      <c r="A46" s="68" t="s">
        <v>145</v>
      </c>
      <c r="B46" s="77" t="s">
        <v>58</v>
      </c>
      <c r="C46" s="92"/>
      <c r="D46" s="102"/>
      <c r="E46" s="104"/>
      <c r="F46" s="75">
        <f>SUM(F47:F61)</f>
        <v>0</v>
      </c>
      <c r="G46" s="66">
        <f t="shared" si="0"/>
      </c>
    </row>
    <row r="47" spans="1:7" ht="67.5">
      <c r="A47" s="57" t="s">
        <v>33</v>
      </c>
      <c r="B47" s="60" t="s">
        <v>59</v>
      </c>
      <c r="C47" s="89" t="s">
        <v>30</v>
      </c>
      <c r="D47" s="96">
        <v>1</v>
      </c>
      <c r="E47" s="97"/>
      <c r="F47" s="26">
        <f t="shared" si="1"/>
      </c>
      <c r="G47" s="7">
        <f t="shared" si="0"/>
      </c>
    </row>
    <row r="48" spans="1:7" ht="45">
      <c r="A48" s="57" t="s">
        <v>60</v>
      </c>
      <c r="B48" s="58" t="s">
        <v>61</v>
      </c>
      <c r="C48" s="89" t="s">
        <v>30</v>
      </c>
      <c r="D48" s="96">
        <v>1</v>
      </c>
      <c r="E48" s="97"/>
      <c r="F48" s="26">
        <f t="shared" si="1"/>
      </c>
      <c r="G48" s="7">
        <f t="shared" si="0"/>
      </c>
    </row>
    <row r="49" spans="1:7" ht="45">
      <c r="A49" s="57" t="s">
        <v>62</v>
      </c>
      <c r="B49" s="58" t="s">
        <v>63</v>
      </c>
      <c r="C49" s="89" t="s">
        <v>30</v>
      </c>
      <c r="D49" s="96">
        <v>1</v>
      </c>
      <c r="E49" s="97"/>
      <c r="F49" s="26">
        <f t="shared" si="1"/>
      </c>
      <c r="G49" s="7">
        <f t="shared" si="0"/>
      </c>
    </row>
    <row r="50" spans="1:7" ht="45">
      <c r="A50" s="57" t="s">
        <v>64</v>
      </c>
      <c r="B50" s="58" t="s">
        <v>65</v>
      </c>
      <c r="C50" s="89" t="s">
        <v>25</v>
      </c>
      <c r="D50" s="96">
        <v>3</v>
      </c>
      <c r="E50" s="97"/>
      <c r="F50" s="26">
        <f t="shared" si="1"/>
      </c>
      <c r="G50" s="7">
        <f t="shared" si="0"/>
      </c>
    </row>
    <row r="51" spans="1:7" ht="33.75">
      <c r="A51" s="57" t="s">
        <v>66</v>
      </c>
      <c r="B51" s="58" t="s">
        <v>67</v>
      </c>
      <c r="C51" s="89" t="s">
        <v>25</v>
      </c>
      <c r="D51" s="96">
        <v>3</v>
      </c>
      <c r="E51" s="97"/>
      <c r="F51" s="26">
        <f t="shared" si="1"/>
      </c>
      <c r="G51" s="7">
        <f t="shared" si="0"/>
      </c>
    </row>
    <row r="52" spans="1:7" ht="45">
      <c r="A52" s="57" t="s">
        <v>60</v>
      </c>
      <c r="B52" s="58" t="s">
        <v>68</v>
      </c>
      <c r="C52" s="89" t="s">
        <v>25</v>
      </c>
      <c r="D52" s="96">
        <v>3</v>
      </c>
      <c r="E52" s="97"/>
      <c r="F52" s="26">
        <f t="shared" si="1"/>
      </c>
      <c r="G52" s="7">
        <f t="shared" si="0"/>
      </c>
    </row>
    <row r="53" spans="1:7" ht="45">
      <c r="A53" s="57" t="s">
        <v>62</v>
      </c>
      <c r="B53" s="58" t="s">
        <v>69</v>
      </c>
      <c r="C53" s="89" t="s">
        <v>25</v>
      </c>
      <c r="D53" s="96">
        <v>2</v>
      </c>
      <c r="E53" s="97"/>
      <c r="F53" s="26">
        <f t="shared" si="1"/>
      </c>
      <c r="G53" s="7">
        <f t="shared" si="0"/>
      </c>
    </row>
    <row r="54" spans="1:7" ht="45">
      <c r="A54" s="57" t="s">
        <v>70</v>
      </c>
      <c r="B54" s="60" t="s">
        <v>71</v>
      </c>
      <c r="C54" s="89" t="s">
        <v>25</v>
      </c>
      <c r="D54" s="96">
        <v>1</v>
      </c>
      <c r="E54" s="97"/>
      <c r="F54" s="26">
        <f t="shared" si="1"/>
      </c>
      <c r="G54" s="7">
        <f t="shared" si="0"/>
      </c>
    </row>
    <row r="55" spans="1:7" ht="45">
      <c r="A55" s="57" t="s">
        <v>72</v>
      </c>
      <c r="B55" s="58" t="s">
        <v>73</v>
      </c>
      <c r="C55" s="89" t="s">
        <v>25</v>
      </c>
      <c r="D55" s="96">
        <v>5</v>
      </c>
      <c r="E55" s="97"/>
      <c r="F55" s="26">
        <f t="shared" si="1"/>
      </c>
      <c r="G55" s="7">
        <f t="shared" si="0"/>
      </c>
    </row>
    <row r="56" spans="1:7" ht="33.75">
      <c r="A56" s="57" t="s">
        <v>74</v>
      </c>
      <c r="B56" s="58" t="s">
        <v>75</v>
      </c>
      <c r="C56" s="89" t="s">
        <v>25</v>
      </c>
      <c r="D56" s="96">
        <v>144</v>
      </c>
      <c r="E56" s="97"/>
      <c r="F56" s="26">
        <f t="shared" si="1"/>
      </c>
      <c r="G56" s="7">
        <f t="shared" si="0"/>
      </c>
    </row>
    <row r="57" spans="1:7" ht="33.75">
      <c r="A57" s="57" t="s">
        <v>76</v>
      </c>
      <c r="B57" s="58" t="s">
        <v>77</v>
      </c>
      <c r="C57" s="89" t="s">
        <v>25</v>
      </c>
      <c r="D57" s="96">
        <v>24</v>
      </c>
      <c r="E57" s="97"/>
      <c r="F57" s="26">
        <f t="shared" si="1"/>
      </c>
      <c r="G57" s="7">
        <f t="shared" si="0"/>
      </c>
    </row>
    <row r="58" spans="1:7" ht="33.75">
      <c r="A58" s="61" t="s">
        <v>78</v>
      </c>
      <c r="B58" s="58" t="s">
        <v>79</v>
      </c>
      <c r="C58" s="89" t="s">
        <v>25</v>
      </c>
      <c r="D58" s="96">
        <v>18</v>
      </c>
      <c r="E58" s="97"/>
      <c r="F58" s="26">
        <f t="shared" si="1"/>
      </c>
      <c r="G58" s="7">
        <f t="shared" si="0"/>
      </c>
    </row>
    <row r="59" spans="1:7" ht="33.75">
      <c r="A59" s="57" t="s">
        <v>80</v>
      </c>
      <c r="B59" s="58" t="s">
        <v>81</v>
      </c>
      <c r="C59" s="89" t="s">
        <v>25</v>
      </c>
      <c r="D59" s="96">
        <v>1</v>
      </c>
      <c r="E59" s="97"/>
      <c r="F59" s="26">
        <f t="shared" si="1"/>
      </c>
      <c r="G59" s="7">
        <f t="shared" si="0"/>
      </c>
    </row>
    <row r="60" spans="1:7" ht="33.75">
      <c r="A60" s="57" t="s">
        <v>82</v>
      </c>
      <c r="B60" s="58" t="s">
        <v>83</v>
      </c>
      <c r="C60" s="89" t="s">
        <v>25</v>
      </c>
      <c r="D60" s="96">
        <v>2</v>
      </c>
      <c r="E60" s="97"/>
      <c r="F60" s="26">
        <f t="shared" si="1"/>
      </c>
      <c r="G60" s="7">
        <f t="shared" si="0"/>
      </c>
    </row>
    <row r="61" spans="1:7" ht="67.5">
      <c r="A61" s="57" t="s">
        <v>84</v>
      </c>
      <c r="B61" s="60" t="s">
        <v>59</v>
      </c>
      <c r="C61" s="89" t="s">
        <v>30</v>
      </c>
      <c r="D61" s="96">
        <v>1</v>
      </c>
      <c r="E61" s="97"/>
      <c r="F61" s="26">
        <f t="shared" si="1"/>
      </c>
      <c r="G61" s="7">
        <f t="shared" si="0"/>
      </c>
    </row>
    <row r="62" spans="1:7" s="65" customFormat="1" ht="12.75">
      <c r="A62" s="67" t="s">
        <v>146</v>
      </c>
      <c r="B62" s="77" t="s">
        <v>85</v>
      </c>
      <c r="C62" s="94"/>
      <c r="D62" s="105"/>
      <c r="E62" s="104"/>
      <c r="F62" s="75">
        <f>SUM(F63:F77)</f>
        <v>0</v>
      </c>
      <c r="G62" s="66">
        <f t="shared" si="0"/>
      </c>
    </row>
    <row r="63" spans="1:7" ht="48" customHeight="1">
      <c r="A63" s="57" t="s">
        <v>60</v>
      </c>
      <c r="B63" s="58" t="s">
        <v>86</v>
      </c>
      <c r="C63" s="89" t="s">
        <v>30</v>
      </c>
      <c r="D63" s="96">
        <v>1</v>
      </c>
      <c r="E63" s="97"/>
      <c r="F63" s="26">
        <f t="shared" si="1"/>
      </c>
      <c r="G63" s="7">
        <f t="shared" si="0"/>
      </c>
    </row>
    <row r="64" spans="1:7" ht="45">
      <c r="A64" s="57" t="s">
        <v>87</v>
      </c>
      <c r="B64" s="58" t="s">
        <v>88</v>
      </c>
      <c r="C64" s="89" t="s">
        <v>30</v>
      </c>
      <c r="D64" s="96">
        <v>1</v>
      </c>
      <c r="E64" s="97"/>
      <c r="F64" s="26">
        <f t="shared" si="1"/>
      </c>
      <c r="G64" s="7">
        <f t="shared" si="0"/>
      </c>
    </row>
    <row r="65" spans="1:7" ht="45">
      <c r="A65" s="57" t="s">
        <v>64</v>
      </c>
      <c r="B65" s="58" t="s">
        <v>65</v>
      </c>
      <c r="C65" s="89" t="s">
        <v>25</v>
      </c>
      <c r="D65" s="96">
        <v>2</v>
      </c>
      <c r="E65" s="97"/>
      <c r="F65" s="26">
        <f t="shared" si="1"/>
      </c>
      <c r="G65" s="7">
        <f t="shared" si="0"/>
      </c>
    </row>
    <row r="66" spans="1:7" ht="35.25" customHeight="1">
      <c r="A66" s="57" t="s">
        <v>66</v>
      </c>
      <c r="B66" s="58" t="s">
        <v>89</v>
      </c>
      <c r="C66" s="89" t="s">
        <v>25</v>
      </c>
      <c r="D66" s="96">
        <v>2</v>
      </c>
      <c r="E66" s="97"/>
      <c r="F66" s="26">
        <f t="shared" si="1"/>
      </c>
      <c r="G66" s="7">
        <f t="shared" si="0"/>
      </c>
    </row>
    <row r="67" spans="1:7" ht="45">
      <c r="A67" s="57" t="s">
        <v>60</v>
      </c>
      <c r="B67" s="58" t="s">
        <v>90</v>
      </c>
      <c r="C67" s="89" t="s">
        <v>25</v>
      </c>
      <c r="D67" s="96">
        <v>3</v>
      </c>
      <c r="E67" s="97"/>
      <c r="F67" s="26">
        <f t="shared" si="1"/>
      </c>
      <c r="G67" s="7">
        <f t="shared" si="0"/>
      </c>
    </row>
    <row r="68" spans="1:7" ht="45">
      <c r="A68" s="57" t="s">
        <v>87</v>
      </c>
      <c r="B68" s="58" t="s">
        <v>91</v>
      </c>
      <c r="C68" s="89" t="s">
        <v>30</v>
      </c>
      <c r="D68" s="96">
        <v>1</v>
      </c>
      <c r="E68" s="97"/>
      <c r="F68" s="26">
        <f t="shared" si="1"/>
      </c>
      <c r="G68" s="7">
        <f t="shared" si="0"/>
      </c>
    </row>
    <row r="69" spans="1:7" ht="45">
      <c r="A69" s="57" t="s">
        <v>92</v>
      </c>
      <c r="B69" s="58" t="s">
        <v>93</v>
      </c>
      <c r="C69" s="89" t="s">
        <v>25</v>
      </c>
      <c r="D69" s="96">
        <v>1</v>
      </c>
      <c r="E69" s="97"/>
      <c r="F69" s="26">
        <f t="shared" si="1"/>
      </c>
      <c r="G69" s="7">
        <f t="shared" si="0"/>
      </c>
    </row>
    <row r="70" spans="1:7" ht="45">
      <c r="A70" s="57" t="s">
        <v>72</v>
      </c>
      <c r="B70" s="58" t="s">
        <v>94</v>
      </c>
      <c r="C70" s="89" t="s">
        <v>25</v>
      </c>
      <c r="D70" s="96">
        <v>2</v>
      </c>
      <c r="E70" s="97"/>
      <c r="F70" s="26">
        <f t="shared" si="1"/>
      </c>
      <c r="G70" s="7">
        <f t="shared" si="0"/>
      </c>
    </row>
    <row r="71" spans="1:7" ht="33.75">
      <c r="A71" s="57" t="s">
        <v>74</v>
      </c>
      <c r="B71" s="58" t="s">
        <v>95</v>
      </c>
      <c r="C71" s="89" t="s">
        <v>25</v>
      </c>
      <c r="D71" s="96">
        <v>96</v>
      </c>
      <c r="E71" s="97"/>
      <c r="F71" s="26">
        <f t="shared" si="1"/>
      </c>
      <c r="G71" s="7">
        <f t="shared" si="0"/>
      </c>
    </row>
    <row r="72" spans="1:7" ht="33.75">
      <c r="A72" s="57" t="s">
        <v>76</v>
      </c>
      <c r="B72" s="58" t="s">
        <v>77</v>
      </c>
      <c r="C72" s="89" t="s">
        <v>25</v>
      </c>
      <c r="D72" s="96">
        <v>16</v>
      </c>
      <c r="E72" s="97"/>
      <c r="F72" s="26">
        <f t="shared" si="1"/>
      </c>
      <c r="G72" s="7">
        <f t="shared" si="0"/>
      </c>
    </row>
    <row r="73" spans="1:7" ht="33.75">
      <c r="A73" s="57" t="s">
        <v>78</v>
      </c>
      <c r="B73" s="58" t="s">
        <v>79</v>
      </c>
      <c r="C73" s="89" t="s">
        <v>25</v>
      </c>
      <c r="D73" s="96">
        <v>12</v>
      </c>
      <c r="E73" s="97"/>
      <c r="F73" s="26">
        <f t="shared" si="1"/>
      </c>
      <c r="G73" s="7">
        <f t="shared" si="0"/>
      </c>
    </row>
    <row r="74" spans="1:7" ht="45">
      <c r="A74" s="57" t="s">
        <v>80</v>
      </c>
      <c r="B74" s="58" t="s">
        <v>96</v>
      </c>
      <c r="C74" s="89" t="s">
        <v>25</v>
      </c>
      <c r="D74" s="96">
        <v>1</v>
      </c>
      <c r="E74" s="97"/>
      <c r="F74" s="26">
        <f t="shared" si="1"/>
      </c>
      <c r="G74" s="7">
        <f t="shared" si="0"/>
      </c>
    </row>
    <row r="75" spans="1:7" ht="33.75">
      <c r="A75" s="57" t="s">
        <v>82</v>
      </c>
      <c r="B75" s="58" t="s">
        <v>83</v>
      </c>
      <c r="C75" s="89" t="s">
        <v>25</v>
      </c>
      <c r="D75" s="96">
        <v>2</v>
      </c>
      <c r="E75" s="97"/>
      <c r="F75" s="26">
        <f t="shared" si="1"/>
      </c>
      <c r="G75" s="7">
        <f t="shared" si="0"/>
      </c>
    </row>
    <row r="76" spans="1:7" ht="45">
      <c r="A76" s="57" t="s">
        <v>97</v>
      </c>
      <c r="B76" s="58" t="s">
        <v>98</v>
      </c>
      <c r="C76" s="89" t="s">
        <v>30</v>
      </c>
      <c r="D76" s="96">
        <v>1</v>
      </c>
      <c r="E76" s="97"/>
      <c r="F76" s="26">
        <f t="shared" si="1"/>
      </c>
      <c r="G76" s="7">
        <f t="shared" si="0"/>
      </c>
    </row>
    <row r="77" spans="1:7" ht="56.25">
      <c r="A77" s="57" t="s">
        <v>99</v>
      </c>
      <c r="B77" s="58" t="s">
        <v>100</v>
      </c>
      <c r="C77" s="89" t="s">
        <v>25</v>
      </c>
      <c r="D77" s="96">
        <v>1</v>
      </c>
      <c r="E77" s="97"/>
      <c r="F77" s="26">
        <f t="shared" si="1"/>
      </c>
      <c r="G77" s="7">
        <f t="shared" si="0"/>
      </c>
    </row>
    <row r="78" spans="1:7" s="65" customFormat="1" ht="12.75">
      <c r="A78" s="68" t="s">
        <v>147</v>
      </c>
      <c r="B78" s="76" t="s">
        <v>101</v>
      </c>
      <c r="C78" s="95"/>
      <c r="D78" s="106"/>
      <c r="E78" s="104"/>
      <c r="F78" s="75">
        <f>SUM(F79:F95)</f>
        <v>0</v>
      </c>
      <c r="G78" s="66">
        <f aca="true" t="shared" si="2" ref="G78:G95">IF(E78="","",Num_letra(E78))</f>
      </c>
    </row>
    <row r="79" spans="1:7" ht="157.5">
      <c r="A79" s="57" t="s">
        <v>102</v>
      </c>
      <c r="B79" s="60" t="s">
        <v>103</v>
      </c>
      <c r="C79" s="89" t="s">
        <v>30</v>
      </c>
      <c r="D79" s="96">
        <v>1</v>
      </c>
      <c r="E79" s="97"/>
      <c r="F79" s="26">
        <f aca="true" t="shared" si="3" ref="F79:F95">IF(E79="","",ROUND(D79*E79,2))</f>
      </c>
      <c r="G79" s="7">
        <f t="shared" si="2"/>
      </c>
    </row>
    <row r="80" spans="1:7" ht="146.25">
      <c r="A80" s="57" t="s">
        <v>104</v>
      </c>
      <c r="B80" s="60" t="s">
        <v>105</v>
      </c>
      <c r="C80" s="89" t="s">
        <v>30</v>
      </c>
      <c r="D80" s="96">
        <v>1</v>
      </c>
      <c r="E80" s="97"/>
      <c r="F80" s="26">
        <f t="shared" si="3"/>
      </c>
      <c r="G80" s="7">
        <f t="shared" si="2"/>
      </c>
    </row>
    <row r="81" spans="1:7" ht="33.75">
      <c r="A81" s="57" t="s">
        <v>106</v>
      </c>
      <c r="B81" s="58" t="s">
        <v>107</v>
      </c>
      <c r="C81" s="89" t="s">
        <v>25</v>
      </c>
      <c r="D81" s="96">
        <v>3</v>
      </c>
      <c r="E81" s="97"/>
      <c r="F81" s="26">
        <f t="shared" si="3"/>
      </c>
      <c r="G81" s="7">
        <f t="shared" si="2"/>
      </c>
    </row>
    <row r="82" spans="1:7" ht="78.75">
      <c r="A82" s="57" t="s">
        <v>108</v>
      </c>
      <c r="B82" s="58" t="s">
        <v>109</v>
      </c>
      <c r="C82" s="89" t="s">
        <v>43</v>
      </c>
      <c r="D82" s="96">
        <v>20</v>
      </c>
      <c r="E82" s="97"/>
      <c r="F82" s="26">
        <f t="shared" si="3"/>
      </c>
      <c r="G82" s="7">
        <f t="shared" si="2"/>
      </c>
    </row>
    <row r="83" spans="1:7" ht="45">
      <c r="A83" s="57" t="s">
        <v>110</v>
      </c>
      <c r="B83" s="60" t="s">
        <v>111</v>
      </c>
      <c r="C83" s="89" t="s">
        <v>112</v>
      </c>
      <c r="D83" s="96">
        <v>1</v>
      </c>
      <c r="E83" s="97"/>
      <c r="F83" s="26">
        <f t="shared" si="3"/>
      </c>
      <c r="G83" s="7">
        <f t="shared" si="2"/>
      </c>
    </row>
    <row r="84" spans="1:7" ht="66.75" customHeight="1">
      <c r="A84" s="57" t="s">
        <v>108</v>
      </c>
      <c r="B84" s="58" t="s">
        <v>113</v>
      </c>
      <c r="C84" s="89" t="s">
        <v>43</v>
      </c>
      <c r="D84" s="96">
        <v>10</v>
      </c>
      <c r="E84" s="97"/>
      <c r="F84" s="26">
        <f t="shared" si="3"/>
      </c>
      <c r="G84" s="7">
        <f t="shared" si="2"/>
      </c>
    </row>
    <row r="85" spans="1:7" ht="123.75">
      <c r="A85" s="57" t="s">
        <v>114</v>
      </c>
      <c r="B85" s="60" t="s">
        <v>115</v>
      </c>
      <c r="C85" s="89" t="s">
        <v>30</v>
      </c>
      <c r="D85" s="96">
        <v>1</v>
      </c>
      <c r="E85" s="97"/>
      <c r="F85" s="26">
        <f t="shared" si="3"/>
      </c>
      <c r="G85" s="7">
        <f t="shared" si="2"/>
      </c>
    </row>
    <row r="86" spans="1:7" ht="45">
      <c r="A86" s="57" t="s">
        <v>116</v>
      </c>
      <c r="B86" s="58" t="s">
        <v>117</v>
      </c>
      <c r="C86" s="89" t="s">
        <v>25</v>
      </c>
      <c r="D86" s="96">
        <v>3</v>
      </c>
      <c r="E86" s="97"/>
      <c r="F86" s="26">
        <f t="shared" si="3"/>
      </c>
      <c r="G86" s="7">
        <f t="shared" si="2"/>
      </c>
    </row>
    <row r="87" spans="1:7" ht="135">
      <c r="A87" s="57" t="s">
        <v>118</v>
      </c>
      <c r="B87" s="58" t="s">
        <v>119</v>
      </c>
      <c r="C87" s="89" t="s">
        <v>30</v>
      </c>
      <c r="D87" s="96">
        <v>1</v>
      </c>
      <c r="E87" s="97"/>
      <c r="F87" s="26">
        <f t="shared" si="3"/>
      </c>
      <c r="G87" s="7">
        <f t="shared" si="2"/>
      </c>
    </row>
    <row r="88" spans="1:7" ht="33.75">
      <c r="A88" s="57" t="s">
        <v>116</v>
      </c>
      <c r="B88" s="58" t="s">
        <v>120</v>
      </c>
      <c r="C88" s="89" t="s">
        <v>25</v>
      </c>
      <c r="D88" s="96">
        <v>2</v>
      </c>
      <c r="E88" s="97"/>
      <c r="F88" s="26">
        <f t="shared" si="3"/>
      </c>
      <c r="G88" s="7">
        <f t="shared" si="2"/>
      </c>
    </row>
    <row r="89" spans="1:7" ht="135">
      <c r="A89" s="57" t="s">
        <v>121</v>
      </c>
      <c r="B89" s="60" t="s">
        <v>122</v>
      </c>
      <c r="C89" s="89" t="s">
        <v>25</v>
      </c>
      <c r="D89" s="96">
        <v>2</v>
      </c>
      <c r="E89" s="97"/>
      <c r="F89" s="26">
        <f t="shared" si="3"/>
      </c>
      <c r="G89" s="7">
        <f t="shared" si="2"/>
      </c>
    </row>
    <row r="90" spans="1:7" ht="33.75">
      <c r="A90" s="57" t="s">
        <v>123</v>
      </c>
      <c r="B90" s="58" t="s">
        <v>124</v>
      </c>
      <c r="C90" s="89" t="s">
        <v>25</v>
      </c>
      <c r="D90" s="96">
        <v>2</v>
      </c>
      <c r="E90" s="97"/>
      <c r="F90" s="26">
        <f t="shared" si="3"/>
      </c>
      <c r="G90" s="7">
        <f t="shared" si="2"/>
      </c>
    </row>
    <row r="91" spans="1:7" ht="112.5">
      <c r="A91" s="57" t="s">
        <v>125</v>
      </c>
      <c r="B91" s="58" t="s">
        <v>126</v>
      </c>
      <c r="C91" s="89" t="s">
        <v>127</v>
      </c>
      <c r="D91" s="96">
        <v>10860</v>
      </c>
      <c r="E91" s="97"/>
      <c r="F91" s="26">
        <f t="shared" si="3"/>
      </c>
      <c r="G91" s="7">
        <f t="shared" si="2"/>
      </c>
    </row>
    <row r="92" spans="1:7" ht="56.25">
      <c r="A92" s="57" t="s">
        <v>128</v>
      </c>
      <c r="B92" s="58" t="s">
        <v>148</v>
      </c>
      <c r="C92" s="89" t="s">
        <v>30</v>
      </c>
      <c r="D92" s="96">
        <v>1</v>
      </c>
      <c r="E92" s="97"/>
      <c r="F92" s="26">
        <f t="shared" si="3"/>
      </c>
      <c r="G92" s="7">
        <f t="shared" si="2"/>
      </c>
    </row>
    <row r="93" spans="1:7" ht="236.25">
      <c r="A93" s="57" t="s">
        <v>129</v>
      </c>
      <c r="B93" s="58" t="s">
        <v>130</v>
      </c>
      <c r="C93" s="89" t="s">
        <v>25</v>
      </c>
      <c r="D93" s="96">
        <v>2</v>
      </c>
      <c r="E93" s="97"/>
      <c r="F93" s="26">
        <f t="shared" si="3"/>
      </c>
      <c r="G93" s="7">
        <f t="shared" si="2"/>
      </c>
    </row>
    <row r="94" spans="1:7" ht="56.25">
      <c r="A94" s="57" t="s">
        <v>131</v>
      </c>
      <c r="B94" s="58" t="s">
        <v>132</v>
      </c>
      <c r="C94" s="89" t="s">
        <v>25</v>
      </c>
      <c r="D94" s="96">
        <v>1</v>
      </c>
      <c r="E94" s="97"/>
      <c r="F94" s="26">
        <f t="shared" si="3"/>
      </c>
      <c r="G94" s="7">
        <f t="shared" si="2"/>
      </c>
    </row>
    <row r="95" spans="1:7" ht="146.25">
      <c r="A95" s="57" t="s">
        <v>133</v>
      </c>
      <c r="B95" s="58" t="s">
        <v>134</v>
      </c>
      <c r="C95" s="89" t="s">
        <v>30</v>
      </c>
      <c r="D95" s="96">
        <v>1</v>
      </c>
      <c r="E95" s="97"/>
      <c r="F95" s="26">
        <f t="shared" si="3"/>
      </c>
      <c r="G95" s="7">
        <f t="shared" si="2"/>
      </c>
    </row>
    <row r="96" spans="1:13" ht="12.75">
      <c r="A96" s="43"/>
      <c r="B96" s="9"/>
      <c r="C96" s="43"/>
      <c r="D96" s="34"/>
      <c r="E96" s="34"/>
      <c r="F96" s="26">
        <f>IF(E96="","",ROUND(D96*E96,2))</f>
      </c>
      <c r="G96" s="7">
        <f>IF(E96="","",Num_letra(E96))</f>
      </c>
      <c r="H96" s="8"/>
      <c r="L96" s="20"/>
      <c r="M96" s="21"/>
    </row>
    <row r="97" spans="1:8" ht="12.75">
      <c r="A97" s="109" t="s">
        <v>15</v>
      </c>
      <c r="B97" s="109"/>
      <c r="C97" s="109"/>
      <c r="D97" s="109"/>
      <c r="E97" s="109"/>
      <c r="F97" s="109"/>
      <c r="G97" s="109"/>
      <c r="H97" s="8"/>
    </row>
    <row r="98" spans="1:8" ht="33.75">
      <c r="A98" s="44" t="str">
        <f>A17</f>
        <v>01.00.00</v>
      </c>
      <c r="B98" s="56" t="str">
        <f>B17</f>
        <v>REHABILITACIÓN DE PLANTA DE TRATAMIENTO DE AGUAS RESIDUALES EN LA CABECERA MUNICIPAL DE MAGDALENA, JALISCO</v>
      </c>
      <c r="C98" s="43"/>
      <c r="D98" s="31"/>
      <c r="E98" s="32"/>
      <c r="F98" s="32">
        <f>F17</f>
        <v>0</v>
      </c>
      <c r="G98" s="7"/>
      <c r="H98" s="8"/>
    </row>
    <row r="99" spans="1:8" ht="12.75">
      <c r="A99" s="50" t="str">
        <f>A18</f>
        <v>01.01.00</v>
      </c>
      <c r="B99" s="74" t="str">
        <f>B18</f>
        <v>OBRA ELECTRICA</v>
      </c>
      <c r="C99" s="52"/>
      <c r="D99" s="53"/>
      <c r="E99" s="54"/>
      <c r="F99" s="54">
        <f>F18</f>
        <v>0</v>
      </c>
      <c r="G99" s="7"/>
      <c r="H99" s="8"/>
    </row>
    <row r="100" spans="1:8" ht="12.75">
      <c r="A100" s="50" t="str">
        <f>A26</f>
        <v>01.02.00</v>
      </c>
      <c r="B100" s="74" t="str">
        <f>B26</f>
        <v>OBRA CIVIL</v>
      </c>
      <c r="C100" s="52"/>
      <c r="D100" s="53"/>
      <c r="E100" s="54"/>
      <c r="F100" s="54">
        <f>F26</f>
        <v>0</v>
      </c>
      <c r="G100" s="7"/>
      <c r="H100" s="8"/>
    </row>
    <row r="101" spans="1:8" ht="12.75">
      <c r="A101" s="73" t="str">
        <f>A45</f>
        <v>01.03.00</v>
      </c>
      <c r="B101" s="51" t="str">
        <f>B45</f>
        <v>OBRA MECANICA.</v>
      </c>
      <c r="C101" s="52"/>
      <c r="D101" s="53"/>
      <c r="E101" s="54"/>
      <c r="F101" s="54">
        <f>F45</f>
        <v>0</v>
      </c>
      <c r="G101" s="7"/>
      <c r="H101" s="8"/>
    </row>
    <row r="102" spans="1:8" ht="13.5" thickBot="1">
      <c r="A102" s="50"/>
      <c r="B102" s="51"/>
      <c r="C102" s="52"/>
      <c r="D102" s="53"/>
      <c r="E102" s="54"/>
      <c r="F102" s="55"/>
      <c r="G102" s="7"/>
      <c r="H102" s="8"/>
    </row>
    <row r="103" spans="1:8" ht="12.75">
      <c r="A103" s="44"/>
      <c r="B103" s="6" t="s">
        <v>17</v>
      </c>
      <c r="C103" s="33"/>
      <c r="D103" s="29"/>
      <c r="E103" s="28"/>
      <c r="F103" s="30">
        <f>SUM(F99:F101)</f>
        <v>0</v>
      </c>
      <c r="G103" s="7"/>
      <c r="H103" s="8"/>
    </row>
    <row r="104" spans="1:8" ht="12.75">
      <c r="A104" s="45"/>
      <c r="B104" s="9"/>
      <c r="C104" s="43"/>
      <c r="D104" s="27"/>
      <c r="E104" s="28"/>
      <c r="F104" s="28"/>
      <c r="G104" s="7"/>
      <c r="H104" s="8"/>
    </row>
    <row r="105" spans="1:13" ht="12.75" customHeight="1">
      <c r="A105" s="46"/>
      <c r="B105" s="37"/>
      <c r="C105" s="107" t="s">
        <v>16</v>
      </c>
      <c r="D105" s="107"/>
      <c r="E105" s="107"/>
      <c r="F105" s="38">
        <f>F103</f>
        <v>0</v>
      </c>
      <c r="G105" s="36"/>
      <c r="H105" s="10"/>
      <c r="L105" s="23"/>
      <c r="M105" s="22"/>
    </row>
    <row r="106" spans="1:8" ht="12.75">
      <c r="A106" s="46"/>
      <c r="B106" s="36"/>
      <c r="C106" s="46"/>
      <c r="D106" s="39"/>
      <c r="E106" s="40"/>
      <c r="F106" s="40"/>
      <c r="G106" s="36"/>
      <c r="H106" s="10"/>
    </row>
    <row r="107" spans="1:8" ht="12.75">
      <c r="A107" s="108" t="e">
        <f>IF(F105="","",Num_letra(F105))</f>
        <v>#NAME?</v>
      </c>
      <c r="B107" s="108"/>
      <c r="C107" s="108"/>
      <c r="D107" s="108"/>
      <c r="E107" s="108"/>
      <c r="F107" s="108"/>
      <c r="G107" s="108"/>
      <c r="H107" s="10"/>
    </row>
    <row r="108" spans="1:8" ht="12.75">
      <c r="A108" s="47"/>
      <c r="B108" s="10"/>
      <c r="C108" s="47"/>
      <c r="D108" s="10"/>
      <c r="E108" s="10"/>
      <c r="F108" s="10"/>
      <c r="G108" s="10"/>
      <c r="H108" s="10"/>
    </row>
    <row r="109" spans="1:8" ht="12.75">
      <c r="A109" s="47"/>
      <c r="B109" s="10"/>
      <c r="C109" s="47"/>
      <c r="D109" s="10"/>
      <c r="E109" s="10"/>
      <c r="F109" s="11"/>
      <c r="G109" s="10"/>
      <c r="H109" s="10"/>
    </row>
    <row r="110" spans="1:8" ht="12.75">
      <c r="A110" s="47"/>
      <c r="B110" s="10"/>
      <c r="C110" s="47"/>
      <c r="D110" s="10"/>
      <c r="E110" s="10"/>
      <c r="F110" s="10"/>
      <c r="G110" s="10"/>
      <c r="H110" s="10"/>
    </row>
    <row r="111" spans="1:8" ht="12.75">
      <c r="A111" s="47"/>
      <c r="B111" s="10"/>
      <c r="C111" s="47"/>
      <c r="D111" s="10"/>
      <c r="E111" s="10"/>
      <c r="F111" s="12"/>
      <c r="G111" s="10"/>
      <c r="H111" s="10"/>
    </row>
    <row r="112" spans="1:8" ht="12.75">
      <c r="A112" s="47"/>
      <c r="B112" s="10"/>
      <c r="C112" s="47"/>
      <c r="D112" s="10"/>
      <c r="E112" s="10"/>
      <c r="F112" s="10"/>
      <c r="G112" s="10"/>
      <c r="H112" s="10"/>
    </row>
    <row r="113" spans="1:8" ht="12.75">
      <c r="A113" s="47"/>
      <c r="B113" s="10"/>
      <c r="C113" s="47"/>
      <c r="D113" s="10"/>
      <c r="E113" s="10"/>
      <c r="F113" s="13"/>
      <c r="G113" s="10"/>
      <c r="H113" s="10"/>
    </row>
    <row r="114" spans="1:8" ht="12.75">
      <c r="A114" s="48"/>
      <c r="B114" s="14"/>
      <c r="C114" s="48"/>
      <c r="D114" s="14"/>
      <c r="E114" s="14"/>
      <c r="F114" s="14"/>
      <c r="G114" s="14"/>
      <c r="H114" s="14"/>
    </row>
    <row r="115" spans="1:8" ht="12.75">
      <c r="A115" s="48"/>
      <c r="B115" s="14"/>
      <c r="C115" s="48"/>
      <c r="D115" s="14"/>
      <c r="E115" s="14"/>
      <c r="F115" s="14"/>
      <c r="G115" s="14"/>
      <c r="H115" s="14"/>
    </row>
    <row r="116" spans="1:8" ht="12.75">
      <c r="A116" s="48"/>
      <c r="B116" s="14"/>
      <c r="C116" s="48"/>
      <c r="D116" s="14"/>
      <c r="E116" s="14"/>
      <c r="F116" s="14"/>
      <c r="G116" s="14"/>
      <c r="H116" s="14"/>
    </row>
    <row r="117" spans="1:8" ht="12.75">
      <c r="A117" s="48"/>
      <c r="B117" s="14"/>
      <c r="C117" s="48"/>
      <c r="D117" s="14"/>
      <c r="E117" s="14"/>
      <c r="F117" s="14"/>
      <c r="G117" s="14"/>
      <c r="H117" s="14"/>
    </row>
    <row r="118" spans="1:8" ht="12.75">
      <c r="A118" s="48"/>
      <c r="B118" s="14"/>
      <c r="C118" s="48"/>
      <c r="D118" s="14"/>
      <c r="E118" s="14"/>
      <c r="F118" s="14"/>
      <c r="G118" s="14"/>
      <c r="H118" s="14"/>
    </row>
    <row r="119" spans="1:8" ht="12.75">
      <c r="A119" s="48"/>
      <c r="B119" s="14"/>
      <c r="C119" s="48"/>
      <c r="D119" s="14"/>
      <c r="E119" s="14"/>
      <c r="F119" s="14"/>
      <c r="G119" s="14"/>
      <c r="H119" s="14"/>
    </row>
    <row r="120" spans="1:8" ht="12.75">
      <c r="A120" s="48"/>
      <c r="B120" s="14"/>
      <c r="C120" s="48"/>
      <c r="D120" s="14"/>
      <c r="E120" s="14"/>
      <c r="F120" s="14"/>
      <c r="G120" s="14"/>
      <c r="H120" s="14"/>
    </row>
    <row r="121" spans="1:8" ht="12.75">
      <c r="A121" s="48"/>
      <c r="B121" s="14"/>
      <c r="C121" s="48"/>
      <c r="D121" s="14"/>
      <c r="E121" s="14"/>
      <c r="F121" s="14"/>
      <c r="G121" s="14"/>
      <c r="H121" s="14"/>
    </row>
    <row r="122" spans="1:8" ht="12.75">
      <c r="A122" s="48"/>
      <c r="B122" s="14"/>
      <c r="C122" s="48"/>
      <c r="D122" s="14"/>
      <c r="E122" s="14"/>
      <c r="F122" s="14"/>
      <c r="G122" s="14"/>
      <c r="H122" s="14"/>
    </row>
  </sheetData>
  <sheetProtection/>
  <mergeCells count="23">
    <mergeCell ref="E7:E8"/>
    <mergeCell ref="A6:C6"/>
    <mergeCell ref="F9:G10"/>
    <mergeCell ref="E9:E10"/>
    <mergeCell ref="D7:D8"/>
    <mergeCell ref="F6:G6"/>
    <mergeCell ref="F7:G8"/>
    <mergeCell ref="F14:F15"/>
    <mergeCell ref="A12:C12"/>
    <mergeCell ref="B14:B15"/>
    <mergeCell ref="A14:A15"/>
    <mergeCell ref="F11:G12"/>
    <mergeCell ref="E11:E12"/>
    <mergeCell ref="C105:E105"/>
    <mergeCell ref="A107:G107"/>
    <mergeCell ref="A97:G97"/>
    <mergeCell ref="A1:G1"/>
    <mergeCell ref="A2:G2"/>
    <mergeCell ref="A3:G3"/>
    <mergeCell ref="A4:G4"/>
    <mergeCell ref="A7:C10"/>
    <mergeCell ref="A5:G5"/>
    <mergeCell ref="D14:D15"/>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9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 </cp:lastModifiedBy>
  <cp:lastPrinted>2008-08-28T19:54:08Z</cp:lastPrinted>
  <dcterms:created xsi:type="dcterms:W3CDTF">1998-03-11T15:46:07Z</dcterms:created>
  <dcterms:modified xsi:type="dcterms:W3CDTF">2009-07-06T21:50:02Z</dcterms:modified>
  <cp:category/>
  <cp:version/>
  <cp:contentType/>
  <cp:contentStatus/>
</cp:coreProperties>
</file>