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CONCEPTOS'!$A$1:$G$105</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<sst xmlns="http://schemas.openxmlformats.org/spreadsheetml/2006/main" count="167" uniqueCount="114">
  <si>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</si>
  <si>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</si>
  <si>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</si>
  <si>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</si>
  <si>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</si>
  <si>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</si>
  <si>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</si>
  <si>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</si>
  <si>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</si>
  <si>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</si>
  <si>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</si>
  <si>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</si>
  <si>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</si>
  <si>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</si>
  <si>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</si>
  <si>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</si>
  <si>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</si>
  <si>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</si>
  <si>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</si>
  <si>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</si>
  <si>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</si>
  <si>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</si>
  <si>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CATÁLOGO DE CONCEPTOS</t>
  </si>
  <si>
    <t>SUMINISTRO, INSTALACIÓN Y PUESTA EN MARCHA DE UNA PLANTA DE TRATAMIENTO DE AGUAS RESIDUALES PREFABRICADA Y COLECTOR, PARA LA LOCALIDAD DE SAN JOAQUÍN DE LOS ZORRILLOS, MUNICIPIO DE ZAPOTLANEJO, JALISCO</t>
  </si>
  <si>
    <t>01.00.00</t>
  </si>
  <si>
    <t>SUMINISTRO DE PLANTA PREFABRICADA PARA 3 LPS</t>
  </si>
  <si>
    <t>INSTALACIÓN DE PLANTA PREFABRICADA PARA 3 LPS</t>
  </si>
  <si>
    <t>SUM. INST. PTAR. PREF.</t>
  </si>
  <si>
    <t>INSTALACIÓN DE PLANTA PREFABRICADA PARA 3 LPS, INCLUYE PRUEBAS, PUESTA EN MARCHA, CAPACITACIÓN Y ESTABILIZACIÓN DEL PROCESO</t>
  </si>
  <si>
    <t>INST. PTAR. PREF.</t>
  </si>
  <si>
    <t>CONSTRUCCIÓN DE LÍNEA DE ALIMENTACIÓN EN MEDIA TENSIÓN</t>
  </si>
  <si>
    <t>ESTRUCTURA DE LÍNEA DE MEDIA TENSIÓN DE 100 METROS TIPO AEREA TIPO RD-30 O TS-30 O 3CF-30 SEGÚN SE REQUIERA, DE ACUERDO A LAS NORMAS DE CFE VIGENTES EN LA ZONA DE TRABAJO, CON ELEMENTOS METÁLICOS DE SOPORTE GALVANIZADOS EN CALIENTE, CRUCETA, AISLADORES, ALFILERES, CONECTORES, TORNILLERÍA, ARANDELAS, CORTACIRCUITOS, FUSIBLE, APARTARRAYOS, INSTALACIÓN, PRUEBAS, MANO DE OBRA ESPECIALIZADA, EQUIPO Y HERRAMIENTA.</t>
  </si>
  <si>
    <t>CABLE DE ALUMINIO 25 KV TIPO ACSR CALIBRE 1/0, INCLUYE TENDIDO DE 400 METROS, AMARRES, TORNILLERÍA, ARANDELAS, PRUEBAS, MANO DE OBRA ESPECIALIZADA, EQUIPO Y HERRAMIENTA</t>
  </si>
  <si>
    <t>TRÁMITES DE EJECUCIÓN DE LA OBRA, INCLUYE PROYECTO, ADECUACIONES A LAS INSTALACIONES EXISTENTES, FIRMAS DE PERITOS, FOTOGRAFIAS, ELABORACIÓN DE PLANOS, FIANZAS, ENTRE OTROS.</t>
  </si>
  <si>
    <t>CONSTRUCCIÓN DE COLECTOR</t>
  </si>
  <si>
    <t xml:space="preserve">LIMPIEZA, TRAZO Y NIVELACION PARA INSTALACION DE TUBERIAS. INCLUYE. ESTACADO, REFERNCIAS, CALHIDRA, HILAZA Y MANO DE OBRA, EL EQUIPO TOPOGRAFICO, LA MANO DE OBRA, EL EQUIPO TOPOGRAFICO Y LA HERRAMIENTA NECESARIA PARA SU COMPLETA EJECUCION. </t>
  </si>
  <si>
    <t>EXCAVACIÓN CON EQUIPO EN ZANJAS, EN MATERIAL TIPO "B", EN SECO, EN ZONA A, DE 0.00 A 4.00m DE PROFUNDIDAD, INCLUYE, AFLOJE, EXTRACCIÓN DEL MATERIAL, LIMPIEZA Y AFINE DE PLANTILLA, AFINE DE TALUDES, CONSERVACIÓN DE LA ZANJA, EL EQUIPO, LA MANO DE OBRA Y LA HERRAMIENTA NECESARIA PARA SU COMPLETA EJECUCIÓN.</t>
  </si>
  <si>
    <t>BOMBEO DE ACHIQUE CON BOMBA AUTOCEBANTE PROPIEDAD DEL CONTRATISTA, DE 4" DE DIÁMETRO Y 12 HP. INCLUYE: RENTA, MANTENIMIENTO, CONSUMOS Y OPERACIÓN DEL EQUIPO.</t>
  </si>
  <si>
    <t>PLANTILLA EN ZANJAS CON MATERIAL DE BANCO, APISONADO AL 85 % PROCTOR, INCLUYE: SUMINISTRO, ACARREO Y SELECCIÓN DEL MATERIAL DE RELLENO, LA ADICIÓN DEL AGUA NECESARIA, MANO DE OBRA Y HERRAMIENTA.</t>
  </si>
  <si>
    <t>PLANTILLA EN ZANJAS CON GRAVA ACOMODADA, NIVELADA Y APISONADA CON HERRAMIENTA MANUAL. INCLUYE: SUMINISTRO, ACARREO, MANO DE OBRA Y HERRAMIENTA.</t>
  </si>
  <si>
    <t>SUMINISTRO DE TUBERIA DE PVC ALCANTARILLADO SERIE 20 DE 12" DE DIAMETRO, INCLUYE:  BAJADO A LA ZANJA, LIMPIEZA, LUBRICACION, SU INSTALACION, PRUEBA HIDROSTATICA, EL EQUIPO, LA HERRAMIENTA Y LA MANO DE OBRA NECESARIA PARA SU COMPLETA EJECUCION.</t>
  </si>
  <si>
    <t xml:space="preserve">INSTALACION DE TUBERIA DE PVC ALCANTARILLADO SERIE 20 DE 12" DE DIAMETRO, INCLUYE: BAJADO A LA ZANJA, LIMPIEZA, LUBRICACION, SU INSTALACION, PRUEBA HIDROSTATICA, </t>
  </si>
  <si>
    <t>RELLENO EN ACOSTILLADO CON MATERIAL DE BANCO COMPACTADO CON EQUIPO MECANICO LIGERO AL 90 % PROCTOR EN CAPAS DE 20 CM. INCLUYE: SUMINISTRO, ACARREO Y SELECCIÓN DE MATERIAL DE RELLENO, LA ADICION DEL AGUA NECESARIA, MANO DE OBRA Y HERRAMIENTA.</t>
  </si>
  <si>
    <t>RELLENO CON MATERIAL PRODUCTO DE EXCAVACIÓN COMPACTADO CON EQUIPO MECÁNICO LIGERO AL 90 % PROCTOR, EN CAPAS DE 20cm, INCLUYE: SUMINISTRO, ACARREO Y SELECCIÓN DEL MATERIAL DE RELLENO, LA ADICIÓN DEL AGUA NECESARIA, MANO DE OBRA Y HERRAMIENTA.</t>
  </si>
  <si>
    <t>POZO DE VISITA TIPO PREFABRICADO HERMÉTICO HASTA 4.00 M DE PROFUNDIDAD DE POLYCONCRETO MODULAR DE 0.60 HASTA 1.00 M DE DIÁMETRO, ICLUYE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NOINCLUYE EXCAVACIONES NI RELLENOS.</t>
  </si>
  <si>
    <t>CARGA CON MAQUINA A CAMIÓN,  DEL MATERIAL SOBRANTE PRODUCTO DE EXCAVACIÓN (VOLUMEN SIN ABUNDAR), INCLUYE: LA MAQUINARIA, EL CAMIÓN INACTIVO DURANTE LA CARGA Y LAS MANIOBRAS LOCALES.</t>
  </si>
  <si>
    <t>ACARREO EN CAMIÓN DE VOLTEO  DE MATERIAL SOBRANTE PRODUCTO DE LA EXCAVACIÓN (VOLUMEN SIN ABUNDAR), EN CAMINO PLANO  TERRACERIAS, LOMERÍO SUAVE REVESTIDO, LOMERÍO PRONUNCIADO PAVIMENTADO, INCLUYE: DESCARGA A VOLTEO.</t>
  </si>
  <si>
    <t>CARCAMO DE BOMBEO</t>
  </si>
  <si>
    <t>BOMBEO DE ACHIQUE CON BOMBA AUTOCEBANTE PROPIEDAD DEL CONTRATISTA, DE 4" DE DIAMETRO Y 12 HP, INCLUYE: RENTA, MANTENIMIENTO, CONSUMOS Y OPERACIÓN DEL EQUIPO.</t>
  </si>
  <si>
    <t>EXCAVACION A MANO PARA DESPLANTE DE ESTRUCTURAS, EN MATERIAL TIPO " A ", EN AGUA, DE 0.00 A 4.00m DE PROFUNDIDAD, INCLUYE, AFLOJE, EXTRACCION DEL MATERIAL, LIMPIEZA Y AFINE DE PLANTILLA, AFINE DE TALUDES, CONSERVACION DE LA EXCAVACION, LA MANO DE OBRA Y LA HERRAMIENTA NECESARIA PARA SU COMPLETA EJECUCION.</t>
  </si>
  <si>
    <t>PLANTILLA DE CONCRETO DE F´C 100 KG/CM2 DE 10 CM. DE ESPESOR AGREGADO MAXMO DE 1 1/2"</t>
  </si>
  <si>
    <t>SUMINISTRO, HABILITADO Y COLOCACION DE ACERO DE REFUERZO DEL NO. 6 PARA MURO, INCLUYE: DESPERDICIOS, TRASLAPES, GANCHOS, SILLETAS, MATERIALES, MANO DE OBRA Y HERRAMIENTA.</t>
  </si>
  <si>
    <t>SUMINISTRO Y COLOCACION DE BANDA CON OJILLOS DE PVC, 6" DE ANCHO, INCLUYE: FLETES, ACARREOS, MANIOBRAS LOCALES, MATERIAL DE FIJACION Y MANO DE OBRA.</t>
  </si>
  <si>
    <t>CIMBRA DE MADERA PARA ACABADOS NO APARENTES EN MUROS, INCLUYE: CIMBRADO, DESCIMBRADO, MATERIALES, HERRAMIENTA Y MANO DE OBRA NECESARIA PARA SU COMPLETA EJECUCION.</t>
  </si>
  <si>
    <t>CONCRETO PREMEZCLADO F'C=350 KG/CM2, TMA=3/4", RN, REVENIMIENTO DE 14cm, EN ESTRUCTURAS, INCLUYE: SUMINISTROS, IMPERMEABLIZANTE INTEGRAL, BOMBEO, COLOCADO, NIVELADO, TERMINADO PULIDO O ESCOBILLADO, EL EQUIPO, LA HERRAMIENTA Y LA MANO DE OBRA NECESARIA.</t>
  </si>
  <si>
    <t>SUBESTACIÓN</t>
  </si>
  <si>
    <t>SUBESTACIÓN TIPO AGRICOLA DE ACUERDO A LAS NORMAS DE CFE VIGENTES EN LA ZONA DE TRABAJO, CON POSTES DE CONCRETO 12 Y 9 METROS CON PARRILLA PARA TRANSFORMADOR CORTACIRCUITOS FUSIBLE APARTARRAYOS CRUCETA GALVANIZADA TUBERIA CONDUIT Y MUFA DE 101 MM GABINETE PARA EQUIPOS DE MEDICION INCLUYE PRUEBAS MANO DE OBRA ESPECIALIZADA EQUIPO Y HERRAMIENTA</t>
  </si>
  <si>
    <t>TRANSFORMADOR TIPO DISTRIBUCIÓN DE 45 KVA ENFRIAMIENTO OA MARCA PROLEC O SIMILAR CON RELACION DE TRASNFORMACION EN EL PRIMARIO DE 22.8 KV Y EN EL LADO SECUNDARIO SERA DE 220-127 V, CON CERTIFICACION ANCE Y PROTOCOLO DE PRUEBAS TAPS DE DERIVACIÓN 2 ARRIBA Y 2 DEBAJO DE 2.5% CADA UNO ALTURA DE OPERACIÓN 2,000 MSNM INCLUYE MANO DE OBRA, PRUEBAS Y PUESTA EN MARCHA.</t>
  </si>
  <si>
    <t>LETRERO DE ALERTA CON LA LEYENDA "PELIGRO ALTA TENSIÓN" FABRICADO A BASE DE LAMINA CALIBRE 18 DE 0.60 X 0.90 M CON PINTURA DE ACEITE COLOR AMARILLO TRAFICO REFLEJANTE EN AMBOS LADOS Y LETRAS COLOR ROJO BRILLANTE REFLEJANTES DE ACUERDO A LO ESTABLECIDO POPR SEGURIDAD</t>
  </si>
  <si>
    <t>TUBERÍA PVC CONDUIT SERVICI PESADO DE 101 MM MARCA OMEGA O SIMILAR INCLUYE MANO DE OBRA EQUIPOS Y HERRAMIENTA PRUEBAS Y PUESTA EN SERVICIO</t>
  </si>
  <si>
    <t>GABINETE METALCO PARA ALOJAR BASES DE EQUIPO DE MEDICIÓN DE AUERDO A NORMAS DE CFE DE LA ZONA DE OPERACIÓN, INCLUYE BASES PARA MEDICIÓN EN BAJA TENSION TRANSFORMADORES DE CORRIENTE Y POTENCIAL CLEMAS DE CONEXIONES TORNILLERIA ELEMENTOS DE SOPORTERIA CANDADO PARA SEGURIDAD MANO DE OBRA INSTALACIÓN PRUEBAS Y PUESTA EN SERVICIO</t>
  </si>
  <si>
    <t>REGISTRO ELECTRICO TIPO"I" PREFABRICADO DE CONCRETO CON TAPA Y MARCO CIRVULAR NORMA CFE DE A.16X1.16 M INCLUYE EXCAVACION COLOCACION NIVELACIÓN EQUIPOS Y HERRAMIENTA, PRUEBAS Y PUESTA EN MARCHA</t>
  </si>
  <si>
    <t>TUBERIA CONDUIT FIERRO GALVANIZADO PARED GRUESA ROSCADO DE 101 MM INCLUYE SOPORTERIA MANIOBRAS E INSTALACION HERRAMIENTA PRUEBAS Y PUESTA EN SERVICIO</t>
  </si>
  <si>
    <t>SUMINISTRO E INSTALACIÓN DE CONDUCTOR THW-LS CALIBRE 250 MCM MARCA CONDUMEX, MONTERREY O SIMILAR INCLUYE GUARDO TENDIDO INSTALACION, MANIOBRAS DESPERDICIOS MANO DE OBRA ESPECIALIZADA EQUIPO HERRAMIENTA PRUEBAS Y PUESTA EN MARCHA</t>
  </si>
  <si>
    <t>CONDUCTOR DE COBRE DESNUDO CALIBRE 4/0 TIPO SEMIDURO MARCA CONDUMEX O SIMILAR INCLUYE TENDIDO MANO DE OBRA EQUIPO HERRAMIENTA PRUEBAS Y PUESTA EN SERVICIO</t>
  </si>
  <si>
    <t>VARILLA METALICA DE 10´ X 5/8" TIPO COBRIZADA PARA RED DE TIERRAS MARCA COPPER WELD O SIMILAR ENTERRADA DIRECTAMENTE EN EL TERRENO NATURAL, INCLUYEINSTALACION MANO DE OBRA EQUIPO HERRAMIENTA PRUEBAS Y PUESTA EN MARCHA</t>
  </si>
  <si>
    <t>CONEXIÓN SOLDABLE TIPO GT/GYPARA CONEXIÓN DE CABLE CALIBRE 4/0 A VARILLA METALICA TIPO CADWELD INCLUYE INSTALACIÓN MANO DE OBRA EQUIPO HERRAMIENTA PRUEBAS Y PUESTA EN SERVICIO</t>
  </si>
  <si>
    <t>CONDUCTOR DE COBRE DESNUDO CALIBRE 1/0 TIPO SUAVE MARCA CONDUMEX O SIMILAR INCLUYE TENDIDO MANO DE OBRA EQUIPO HERRAMIENTA PRUEBAS Y PUESTA EN SERVICIO</t>
  </si>
  <si>
    <t>CONDUCTOR DE COBRE DESNUDO CALIBRE 2 TIPO SUAVE MARCA CONDUMEX O SIMILAR INCLUYE TENDIDO MANO DE OBRA EQUIPO HERRAMIENTA PRUEBAS Y PUESTA EN SERVICIO</t>
  </si>
  <si>
    <t>CONEXIÓN TIPO ZAPATA MECANICA DE 2 BARRENOS PARA CONEXIÓN DE CABLES PRINCIPALES 2X250 MCM MARCA PANDUIT MODELO LAM 2B CON LEGUETA DE 2 BARRENOS INCLUYE INSTALACION MANO DE OBRA EQUIPO HERRAMIENTA PRUEBAS Y PUESTA EN SERVICIO</t>
  </si>
  <si>
    <t>CONEXIÓN MECANICA TIPO ZAPATA MECANICA DE 1 BARRENO PARA CONEXIÓN DE CABLES DE CALIBRES 14 A 2/0 MARCA PANDUIT MODELO LAMA CON LEGUETA DE 1 BARRENO INCLUYE ISTALACIÓN MANO DE OBRA EQUIPO HERRAMIENTA PRUEBAS Y PUESTA EN SERVICIO</t>
  </si>
  <si>
    <t>REGISTRO PARA TIERRAS PREFABRICADO DE CONCRETO SIN FONDO DE 0.40X0.40X0.40 M INCLUYE REJILLA METALICA INSTALACION MANO DE OBRA EQUIPO HERRAMIENTA PRUEBAS Y PUESTA EN SERVICIO</t>
  </si>
  <si>
    <t>CERCADO PERIMETRAL</t>
  </si>
  <si>
    <t>ALUMBRADO EXTERIOR</t>
  </si>
  <si>
    <t>SUMINISRO  DE  LUMINARIA DE VAPOR DE SODIO DE ALTA PRESION DE 250 WATTS MARCA HOLPHANE O SIMILAR. TIPO MAYFAIR. NO. DE CATALOGO 1629 MN-19 EN GABINETE CON VIDRIO TERMOTEMPLADO PLANO CON BALASTRA Y CELDA FOTOSENSIBLE PARA OPERACIÓN A 220 VOLTS CRISTAL PRIMÁTICO DE ALTA CALIDAD, INCLUYE FLETES HASTA EL SITIO DE SU UTILIZACIÓN.</t>
  </si>
  <si>
    <t>COLOCACIÓN DE  LUMINARIA DE VAPOR DE SODIO DE ALTA PRESION DE 250 WATTS MARCA HOLPHANE O SIMILAR. TIPO MAYFAIR. NO. DE CATALOGO 1629 MN-19 EN GABINETE CON VIDRIO TERMOTEMPLADO PLANO CON BALASTRA Y CELDA FOTOSENSIBLE PARA OPERACIÓN A 220 VOLTS CRISTAL PRIMÁTICO DE ALTA CALIDAD, INCLUYE HERRAMIETAS, MATERIAL, MANO DE OBRA Y TODO LO NECESARIO PARA SU CORRECTA OPERACIÓN</t>
  </si>
  <si>
    <t>CASETA</t>
  </si>
  <si>
    <t>CIMENTACIÓN DE 30 CM DE ESPESOR Y 60 CM DE PROFUNDIDAD A BASE DE PIEDRA ASENTADA CON MORTERO DE CEMENTO ARENA.</t>
  </si>
  <si>
    <t>DALA DE DESPLANTE DE CONCRETO DE F´C 150 KG/CM2,  DE 10x28 CM. ACERO DE REFUERZO 4 VARILLAS  DE . 3/8"  Y ESTRIBOS A CADA 25 CM. DE 1/4" DOS CARAS INCLUYE: CIMBRA, COLADO Y DESCIMBRA.</t>
  </si>
  <si>
    <t>CASTILLO DE CONCRETO DE F´C 150 KG/CM2,  DE 15x15 CM. ACERO DE REFUERZO 4 VARILLAS  DE . 3/8"  Y ESTRIBOS A CADA 20 CM. DE 1/4" DOS CARAS INCLUYE: CIMBRA, COLADO Y DESCIMBRA.</t>
  </si>
  <si>
    <t>DALA DE CORONACIÓN CONCRETO DE F´C 150 KG/CM2,  DE 10x28 CM. ACERO DE REFUERZO 4 VARILLAS  DE . 3/8"  Y ESTRIBOS A CADA 25 CM. DE 1/4" DOS CARAS INCLUYE: CIMBRA, COLADO Y DESCIMBRA.</t>
  </si>
  <si>
    <t>01.01.00</t>
  </si>
  <si>
    <t>01.02.00</t>
  </si>
  <si>
    <t>01.03.00</t>
  </si>
  <si>
    <t>01.04.00</t>
  </si>
  <si>
    <t>01.05.00</t>
  </si>
  <si>
    <t>01.06.00</t>
  </si>
  <si>
    <t>01.07.00</t>
  </si>
  <si>
    <t>01.08.00</t>
  </si>
  <si>
    <t>01.09.00</t>
  </si>
  <si>
    <t>01.10.00</t>
  </si>
  <si>
    <t>01.11.00</t>
  </si>
  <si>
    <t>LOTE</t>
  </si>
  <si>
    <t>M2</t>
  </si>
  <si>
    <t>M3</t>
  </si>
  <si>
    <t>HR</t>
  </si>
  <si>
    <t>M</t>
  </si>
  <si>
    <t>PZA</t>
  </si>
  <si>
    <t>KG</t>
  </si>
  <si>
    <t>TMO</t>
  </si>
  <si>
    <t>BARANDAL TUBULAR FABRICADO CON TUBO DE 2" CED. 40 CON UNA ALTURA TOTAL DE 1 MT , CON RODAPIÉ  DE SOLERA DE 1/4" X 4" INCLUYE ANCLAJE, MONTAJE Y PINTURA</t>
  </si>
  <si>
    <t>MURETE DE MEDICION, DE 1.50 X 2.00 m, CON MURO DE TABIQUE ROJO 7X14X28 DE 28 cm DE ESPESOR, INCLUYE: EXCAVACION, CIMENTACION DE MAMPOSTERIA, DALAS, CASTILLOS, APLANADO POR AMBAS CARAS Y EMBOQUILLADOS, MATERIALES, MANO DE OBRA, EQUIPO Y HERRAMIENTA NECESARIA.</t>
  </si>
  <si>
    <t>SUMINISTRO DE CERCADO PERIMETRAL DE 2.5 MT DE ALTURA CON MALLA CICLÓN Y REMATE CON ALAMBRE DE PUAS, POSTES A CADA 3 METROS AHOGADOS EN UNA BASE DE CONCRETO HECHO EN SITIO COMO ZAPATA</t>
  </si>
  <si>
    <t>INSTALACIÓN DE CERCADO PERIMETRAL DE 2.5 MT DE ALTURA CON MALLA CICLÓN Y REMATE CON ALAMBRE DE PUAS, POSTES A CADA 3 METROS AHOGADOS EN UNA BASE DE CONCRETO HECHO EN SITIO COMO ZAPATA</t>
  </si>
  <si>
    <t>SUINISTRO E ISNTALACIÓN DE POSTE DE ACERO ESTRUCTURAL DE 6 METROS DE ALTURA PARA COLOCACIÓN DE LUMINARIA, INCLUYE FLETES, ACARREOS, MANIOBRAS, HERRAMIENTA, MATERIALES Y TODO LO NECESARIO PARA SU CORRECTA INSTALACIÓN</t>
  </si>
  <si>
    <t>MURO DE TABIQUE ROJO RECOCIDO, HASTA 3.00 m DE ALTURA, JUNTEADO CON MORTERO CEMENTO-ARENA EN PROPORCION 1:5, DE 14 cm DE ESPESOR, INCLUYE: ANDAMIOS, SUMINISTRO DE LOS MATERIALES, ACARREOS Y MANIOBRAS LOCALES, EL EQUIPO, LA HERRAMIENTA Y LA MANO DE OBRA NECESARIA PARA SU COMPLETA EJECUCIÓN</t>
  </si>
  <si>
    <t>IMPERMEABILIZACION DE AZOTEAS CON IMPERMEABILIZANTE ACRILICO ROJO 3 AÑOS , INCLUIYE: UNA MEMBRANA DE REFUERZO.</t>
  </si>
  <si>
    <t>PISO DE CONCRETO F'C=150 KG/CM2., DE 8 CM. DE ESPESOR PROMEDIO, ARMADA CON MALLA ELECTROSOLDADA 6/6-10X10. INCLUYE: CIMBRADO Y DESCIMBRADO, FABRICACIÓN DEL CONCRETO, SUMINISTRO DE MATERIALES, COLOCADO, NIVELADO Y ACABADO ESCOBILLADO O PULIDO.</t>
  </si>
  <si>
    <t>LOZA ALIGERADA CON BLOCK HUECO DE  CONCRETO F¨C=200 KG/CM2 (INCLUYE: VIGA DE CONCRETO, LOSA DE COMPRESION REFORZADA CON ACERO DE REFUERZO Y CIMBRA HORMIGON LADRILLO DE AZOTEA Y TODO LO NECESARIO PARA EL CORRECTO FUCIONAMIENTO DE LA ESTRUCTURA)</t>
  </si>
  <si>
    <t>ELABORACION Y/O FORJADO DE BANQUETAS Y ANDADORES EN CAMELLON CON CONCRETO F'C=150  KG/CM2 PREMEZCLADO  , CON TAMAÑO MAXIMO DEL AGREGADO DE 3/4" Y DE 10 CM. DE ESPESOR  INCLUYE. CIMBRA, COLADO Y DESCIMBRA, GUARNICIÓN Y UNA ALTURA DE PISO TERMINADO DE 20 CM SOBRE EL NIVEL DE TERRENO NATURAL</t>
  </si>
  <si>
    <t>SUMINISTRO Y COLOCACION DE PUERTA DE HERRERIA,  DE 0,9 X 2,1m LINEA ECONOMICA SIN INCLUIR VIDRIOS. INCLUYE: MATERIAL, HERRAMIENTA Y MANO DE OBRA.</t>
  </si>
  <si>
    <t>SUMINISTRO Y COLOCACION DE PUERTA DE HERRERIA,  DE 2.00 X 2,1m EN DOS HOJAS, LINEA ECONOMICA SIN INCLUIR VIDRIOS. INCLUYE: MATERIAL, HERRAMIENTA Y MANO DE OBRA</t>
  </si>
  <si>
    <t>CEA-SA-ZR-CI-139/2009</t>
  </si>
  <si>
    <t>39 DIAS CALENDARIO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</si>
</sst>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10"/>
      <color indexed="18"/>
      <name val="Arial"/>
      <family val="2"/>
    </font>
    <font>
      <sz val="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0">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5" fillId="0" borderId="0" xfId="0" applyFont="1" applyAlignment="1" applyProtection="1">
      <alignment/>
      <protection/>
    </xf>
    <xf numFmtId="0" fontId="13" fillId="0" borderId="0" xfId="0" applyFont="1" applyBorder="1" applyAlignment="1" applyProtection="1">
      <alignment horizontal="justify" vertical="top"/>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1" fillId="0" borderId="0" xfId="0" applyFont="1" applyAlignment="1" applyProtection="1">
      <alignment horizontal="justify" vertical="justify"/>
      <protection/>
    </xf>
    <xf numFmtId="0" fontId="15" fillId="0" borderId="0" xfId="0" applyFont="1" applyAlignment="1" applyProtection="1">
      <alignment horizontal="justify" vertical="justify"/>
      <protection/>
    </xf>
    <xf numFmtId="0" fontId="0" fillId="0" borderId="0" xfId="0" applyAlignment="1" applyProtection="1">
      <alignment horizontal="justify" vertical="justify"/>
      <protection/>
    </xf>
    <xf numFmtId="0" fontId="0" fillId="0" borderId="0" xfId="0" applyFont="1" applyAlignment="1" applyProtection="1">
      <alignment horizontal="justify" vertical="justify"/>
      <protection/>
    </xf>
    <xf numFmtId="166" fontId="9" fillId="0" borderId="0" xfId="56" applyFont="1" applyBorder="1" applyAlignment="1" applyProtection="1">
      <alignment horizontal="justify" vertical="top"/>
      <protection/>
    </xf>
    <xf numFmtId="166" fontId="16" fillId="0" borderId="0" xfId="56" applyFont="1" applyBorder="1" applyAlignment="1" applyProtection="1">
      <alignment horizontal="justify" vertical="top"/>
      <protection/>
    </xf>
    <xf numFmtId="166" fontId="15" fillId="0" borderId="0" xfId="56" applyFont="1" applyBorder="1" applyAlignment="1" applyProtection="1">
      <alignment horizontal="justify" vertical="top"/>
      <protection/>
    </xf>
    <xf numFmtId="0" fontId="1" fillId="0" borderId="0" xfId="0" applyFont="1" applyAlignment="1" applyProtection="1">
      <alignment horizontal="center" vertical="top"/>
      <protection/>
    </xf>
    <xf numFmtId="0" fontId="15" fillId="0" borderId="0" xfId="0" applyFont="1" applyAlignment="1" applyProtection="1">
      <alignment horizontal="center" vertical="top"/>
      <protection/>
    </xf>
    <xf numFmtId="0" fontId="1" fillId="0" borderId="0" xfId="0" applyFont="1" applyAlignment="1" applyProtection="1">
      <alignment vertical="top"/>
      <protection/>
    </xf>
    <xf numFmtId="0" fontId="0" fillId="0" borderId="0" xfId="0" applyFont="1" applyAlignment="1" applyProtection="1">
      <alignment horizontal="center" vertical="top"/>
      <protection/>
    </xf>
    <xf numFmtId="0" fontId="15" fillId="0" borderId="0" xfId="0" applyFont="1" applyAlignment="1" applyProtection="1">
      <alignment vertical="top"/>
      <protection/>
    </xf>
    <xf numFmtId="166" fontId="16" fillId="0" borderId="0" xfId="56" applyFont="1" applyAlignment="1" applyProtection="1">
      <alignment vertical="top"/>
      <protection/>
    </xf>
    <xf numFmtId="166" fontId="15" fillId="0" borderId="0" xfId="56" applyFont="1" applyAlignment="1" applyProtection="1">
      <alignment vertical="top"/>
      <protection/>
    </xf>
    <xf numFmtId="166" fontId="0" fillId="0" borderId="0" xfId="56" applyFont="1" applyAlignment="1" applyProtection="1">
      <alignment vertical="top"/>
      <protection/>
    </xf>
    <xf numFmtId="0" fontId="0" fillId="0" borderId="0" xfId="0" applyFont="1" applyAlignment="1" applyProtection="1">
      <alignment/>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1"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4" fontId="1" fillId="0" borderId="20" xfId="61" applyNumberFormat="1" applyFont="1" applyBorder="1" applyAlignment="1" applyProtection="1">
      <alignment horizontal="justify" vertical="top"/>
      <protection locked="0"/>
    </xf>
    <xf numFmtId="4" fontId="1" fillId="0" borderId="21"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0" fontId="10" fillId="0" borderId="16" xfId="61" applyFont="1" applyBorder="1" applyAlignment="1" applyProtection="1">
      <alignment horizontal="righ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15" fontId="11" fillId="0" borderId="24" xfId="0" applyNumberFormat="1" applyFont="1" applyBorder="1" applyAlignment="1" applyProtection="1">
      <alignment horizontal="center" vertical="top"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67900"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tabSelected="1" view="pageBreakPreview" zoomScaleSheetLayoutView="100" zoomScalePageLayoutView="0" workbookViewId="0" topLeftCell="A1">
      <selection activeCell="E17" sqref="E17"/>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6" width="15.71093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80" t="s">
        <v>21</v>
      </c>
      <c r="B1" s="80"/>
      <c r="C1" s="80"/>
      <c r="D1" s="80"/>
      <c r="E1" s="80"/>
      <c r="F1" s="80"/>
      <c r="G1" s="80"/>
    </row>
    <row r="2" spans="1:7" ht="15.75">
      <c r="A2" s="81" t="s">
        <v>0</v>
      </c>
      <c r="B2" s="81"/>
      <c r="C2" s="81"/>
      <c r="D2" s="81"/>
      <c r="E2" s="81"/>
      <c r="F2" s="81"/>
      <c r="G2" s="81"/>
    </row>
    <row r="3" spans="1:7" ht="15.75">
      <c r="A3" s="81"/>
      <c r="B3" s="81"/>
      <c r="C3" s="81"/>
      <c r="D3" s="81"/>
      <c r="E3" s="81"/>
      <c r="F3" s="81"/>
      <c r="G3" s="81"/>
    </row>
    <row r="4" spans="1:7" ht="15">
      <c r="A4" s="82" t="s">
        <v>22</v>
      </c>
      <c r="B4" s="82"/>
      <c r="C4" s="82"/>
      <c r="D4" s="82"/>
      <c r="E4" s="82"/>
      <c r="F4" s="82"/>
      <c r="G4" s="82"/>
    </row>
    <row r="5" spans="1:7" ht="16.5" thickBot="1">
      <c r="A5" s="81"/>
      <c r="B5" s="81"/>
      <c r="C5" s="81"/>
      <c r="D5" s="81"/>
      <c r="E5" s="81"/>
      <c r="F5" s="81"/>
      <c r="G5" s="81"/>
    </row>
    <row r="6" spans="1:7" ht="12.75" customHeight="1">
      <c r="A6" s="102" t="s">
        <v>1</v>
      </c>
      <c r="B6" s="103"/>
      <c r="C6" s="104"/>
      <c r="D6" s="15" t="s">
        <v>2</v>
      </c>
      <c r="E6" s="35" t="s">
        <v>3</v>
      </c>
      <c r="F6" s="106" t="s">
        <v>112</v>
      </c>
      <c r="G6" s="107"/>
    </row>
    <row r="7" spans="1:7" ht="20.25" customHeight="1">
      <c r="A7" s="83" t="s">
        <v>23</v>
      </c>
      <c r="B7" s="84"/>
      <c r="C7" s="85"/>
      <c r="D7" s="105">
        <v>40134</v>
      </c>
      <c r="E7" s="101" t="s">
        <v>20</v>
      </c>
      <c r="F7" s="108" t="s">
        <v>113</v>
      </c>
      <c r="G7" s="109"/>
    </row>
    <row r="8" spans="1:7" ht="12.75" customHeight="1">
      <c r="A8" s="83"/>
      <c r="B8" s="84"/>
      <c r="C8" s="85"/>
      <c r="D8" s="105"/>
      <c r="E8" s="101"/>
      <c r="F8" s="108"/>
      <c r="G8" s="109"/>
    </row>
    <row r="9" spans="1:7" ht="12.75" customHeight="1">
      <c r="A9" s="83"/>
      <c r="B9" s="84"/>
      <c r="C9" s="85"/>
      <c r="D9" s="16" t="s">
        <v>18</v>
      </c>
      <c r="E9" s="99" t="s">
        <v>4</v>
      </c>
      <c r="F9" s="95"/>
      <c r="G9" s="96"/>
    </row>
    <row r="10" spans="1:7" ht="12.75">
      <c r="A10" s="83"/>
      <c r="B10" s="84"/>
      <c r="C10" s="85"/>
      <c r="D10" s="17">
        <v>40140</v>
      </c>
      <c r="E10" s="99"/>
      <c r="F10" s="95"/>
      <c r="G10" s="96"/>
    </row>
    <row r="11" spans="1:7" ht="12.75">
      <c r="A11" s="41"/>
      <c r="B11" s="7"/>
      <c r="C11" s="49"/>
      <c r="D11" s="18" t="s">
        <v>19</v>
      </c>
      <c r="E11" s="99" t="s">
        <v>5</v>
      </c>
      <c r="F11" s="95"/>
      <c r="G11" s="96"/>
    </row>
    <row r="12" spans="1:7" ht="13.5" thickBot="1">
      <c r="A12" s="90"/>
      <c r="B12" s="91"/>
      <c r="C12" s="92"/>
      <c r="D12" s="19">
        <v>40178</v>
      </c>
      <c r="E12" s="100"/>
      <c r="F12" s="97"/>
      <c r="G12" s="98"/>
    </row>
    <row r="13" ht="6" customHeight="1" thickBot="1"/>
    <row r="14" spans="1:7" ht="12.75">
      <c r="A14" s="93" t="s">
        <v>6</v>
      </c>
      <c r="B14" s="88" t="s">
        <v>7</v>
      </c>
      <c r="C14" s="24" t="s">
        <v>8</v>
      </c>
      <c r="D14" s="86" t="s">
        <v>9</v>
      </c>
      <c r="E14" s="3" t="s">
        <v>10</v>
      </c>
      <c r="F14" s="88" t="s">
        <v>11</v>
      </c>
      <c r="G14" s="2" t="s">
        <v>12</v>
      </c>
    </row>
    <row r="15" spans="1:7" ht="13.5" thickBot="1">
      <c r="A15" s="94"/>
      <c r="B15" s="89"/>
      <c r="C15" s="25"/>
      <c r="D15" s="87"/>
      <c r="E15" s="5" t="s">
        <v>13</v>
      </c>
      <c r="F15" s="89"/>
      <c r="G15" s="4" t="s">
        <v>14</v>
      </c>
    </row>
    <row r="16" ht="6" customHeight="1"/>
    <row r="17" spans="1:7" s="59" customFormat="1" ht="76.5">
      <c r="A17" s="68" t="s">
        <v>24</v>
      </c>
      <c r="B17" s="61" t="str">
        <f>A7</f>
        <v>SUMINISTRO, INSTALACIÓN Y PUESTA EN MARCHA DE UNA PLANTA DE TRATAMIENTO DE AGUAS RESIDUALES PREFABRICADA Y COLECTOR, PARA LA LOCALIDAD DE SAN JOAQUÍN DE LOS ZORRILLOS, MUNICIPIO DE ZAPOTLANEJO, JALISCO</v>
      </c>
      <c r="C17" s="68"/>
      <c r="D17" s="70"/>
      <c r="E17" s="70"/>
      <c r="F17" s="65">
        <f>SUM(F18+F20+F22+F26+F39+F48+F66+F68+F70+F72+F75)</f>
        <v>0</v>
      </c>
      <c r="G17" s="60">
        <f aca="true" t="shared" si="0" ref="G17:G86">IF(E17="","",Num_letra(E17))</f>
      </c>
    </row>
    <row r="18" spans="1:7" s="57" customFormat="1" ht="25.5">
      <c r="A18" s="69" t="s">
        <v>81</v>
      </c>
      <c r="B18" s="62" t="s">
        <v>25</v>
      </c>
      <c r="C18" s="69"/>
      <c r="D18" s="71"/>
      <c r="E18" s="72"/>
      <c r="F18" s="67">
        <f>SUM(F19)</f>
        <v>0</v>
      </c>
      <c r="G18" s="58">
        <f t="shared" si="0"/>
      </c>
    </row>
    <row r="19" spans="1:7" ht="25.5">
      <c r="A19" s="48" t="s">
        <v>27</v>
      </c>
      <c r="B19" s="63" t="s">
        <v>25</v>
      </c>
      <c r="C19" s="48" t="s">
        <v>92</v>
      </c>
      <c r="D19" s="71">
        <v>1</v>
      </c>
      <c r="E19" s="73"/>
      <c r="F19" s="66">
        <f aca="true" t="shared" si="1" ref="F19:F86">IF(E19="","",ROUND(D19*E19,2))</f>
      </c>
      <c r="G19" s="7">
        <f t="shared" si="0"/>
      </c>
    </row>
    <row r="20" spans="1:7" s="57" customFormat="1" ht="25.5">
      <c r="A20" s="69" t="s">
        <v>82</v>
      </c>
      <c r="B20" s="62" t="s">
        <v>26</v>
      </c>
      <c r="C20" s="69"/>
      <c r="D20" s="71"/>
      <c r="E20" s="74"/>
      <c r="F20" s="67">
        <f>SUM(F21)</f>
        <v>0</v>
      </c>
      <c r="G20" s="58">
        <f t="shared" si="0"/>
      </c>
    </row>
    <row r="21" spans="1:7" ht="38.25">
      <c r="A21" s="48" t="s">
        <v>29</v>
      </c>
      <c r="B21" s="63" t="s">
        <v>28</v>
      </c>
      <c r="C21" s="48" t="s">
        <v>92</v>
      </c>
      <c r="D21" s="71">
        <v>1</v>
      </c>
      <c r="E21" s="73"/>
      <c r="F21" s="66">
        <f t="shared" si="1"/>
      </c>
      <c r="G21" s="7">
        <f t="shared" si="0"/>
      </c>
    </row>
    <row r="22" spans="1:7" s="57" customFormat="1" ht="25.5">
      <c r="A22" s="69" t="s">
        <v>83</v>
      </c>
      <c r="B22" s="62" t="s">
        <v>30</v>
      </c>
      <c r="C22" s="69"/>
      <c r="D22" s="71"/>
      <c r="E22" s="74"/>
      <c r="F22" s="67">
        <f>SUM(F23:F25)</f>
        <v>0</v>
      </c>
      <c r="G22" s="58">
        <f t="shared" si="0"/>
      </c>
    </row>
    <row r="23" spans="1:7" ht="140.25">
      <c r="A23" s="48"/>
      <c r="B23" s="63" t="s">
        <v>31</v>
      </c>
      <c r="C23" s="48" t="s">
        <v>92</v>
      </c>
      <c r="D23" s="71">
        <v>1</v>
      </c>
      <c r="E23" s="73"/>
      <c r="F23" s="66">
        <f t="shared" si="1"/>
      </c>
      <c r="G23" s="7">
        <f t="shared" si="0"/>
      </c>
    </row>
    <row r="24" spans="1:7" ht="51">
      <c r="A24" s="48"/>
      <c r="B24" s="63" t="s">
        <v>32</v>
      </c>
      <c r="C24" s="48" t="s">
        <v>92</v>
      </c>
      <c r="D24" s="71">
        <v>1</v>
      </c>
      <c r="E24" s="73"/>
      <c r="F24" s="66">
        <f t="shared" si="1"/>
      </c>
      <c r="G24" s="7">
        <f t="shared" si="0"/>
      </c>
    </row>
    <row r="25" spans="1:7" ht="63.75">
      <c r="A25" s="48"/>
      <c r="B25" s="63" t="s">
        <v>33</v>
      </c>
      <c r="C25" s="48" t="s">
        <v>92</v>
      </c>
      <c r="D25" s="71">
        <v>1</v>
      </c>
      <c r="E25" s="73"/>
      <c r="F25" s="66">
        <f t="shared" si="1"/>
      </c>
      <c r="G25" s="7">
        <f t="shared" si="0"/>
      </c>
    </row>
    <row r="26" spans="1:7" s="57" customFormat="1" ht="12.75">
      <c r="A26" s="69" t="s">
        <v>84</v>
      </c>
      <c r="B26" s="62" t="s">
        <v>34</v>
      </c>
      <c r="C26" s="69"/>
      <c r="D26" s="71"/>
      <c r="E26" s="74"/>
      <c r="F26" s="67">
        <f>SUM(F27:F38)</f>
        <v>0</v>
      </c>
      <c r="G26" s="58">
        <f t="shared" si="0"/>
      </c>
    </row>
    <row r="27" spans="1:7" ht="75" customHeight="1">
      <c r="A27" s="48"/>
      <c r="B27" s="63" t="s">
        <v>35</v>
      </c>
      <c r="C27" s="48" t="s">
        <v>93</v>
      </c>
      <c r="D27" s="71">
        <v>1500</v>
      </c>
      <c r="E27" s="73"/>
      <c r="F27" s="66">
        <f t="shared" si="1"/>
      </c>
      <c r="G27" s="7">
        <f t="shared" si="0"/>
      </c>
    </row>
    <row r="28" spans="1:7" ht="102">
      <c r="A28" s="48"/>
      <c r="B28" s="63" t="s">
        <v>36</v>
      </c>
      <c r="C28" s="48" t="s">
        <v>94</v>
      </c>
      <c r="D28" s="71">
        <v>1500</v>
      </c>
      <c r="E28" s="73"/>
      <c r="F28" s="66">
        <f t="shared" si="1"/>
      </c>
      <c r="G28" s="7">
        <f t="shared" si="0"/>
      </c>
    </row>
    <row r="29" spans="1:7" ht="51.75" customHeight="1">
      <c r="A29" s="48"/>
      <c r="B29" s="63" t="s">
        <v>37</v>
      </c>
      <c r="C29" s="48" t="s">
        <v>95</v>
      </c>
      <c r="D29" s="71">
        <v>150</v>
      </c>
      <c r="E29" s="73"/>
      <c r="F29" s="66">
        <f t="shared" si="1"/>
      </c>
      <c r="G29" s="7">
        <f t="shared" si="0"/>
      </c>
    </row>
    <row r="30" spans="1:7" ht="63.75">
      <c r="A30" s="48"/>
      <c r="B30" s="63" t="s">
        <v>38</v>
      </c>
      <c r="C30" s="48" t="s">
        <v>94</v>
      </c>
      <c r="D30" s="71">
        <v>33</v>
      </c>
      <c r="E30" s="73"/>
      <c r="F30" s="66">
        <f t="shared" si="1"/>
      </c>
      <c r="G30" s="7">
        <f t="shared" si="0"/>
      </c>
    </row>
    <row r="31" spans="1:7" ht="51">
      <c r="A31" s="48"/>
      <c r="B31" s="63" t="s">
        <v>39</v>
      </c>
      <c r="C31" s="48" t="s">
        <v>94</v>
      </c>
      <c r="D31" s="71">
        <v>36</v>
      </c>
      <c r="E31" s="73"/>
      <c r="F31" s="66">
        <f t="shared" si="1"/>
      </c>
      <c r="G31" s="7">
        <f t="shared" si="0"/>
      </c>
    </row>
    <row r="32" spans="1:7" ht="77.25" customHeight="1">
      <c r="A32" s="48"/>
      <c r="B32" s="63" t="s">
        <v>40</v>
      </c>
      <c r="C32" s="48" t="s">
        <v>96</v>
      </c>
      <c r="D32" s="71">
        <v>300</v>
      </c>
      <c r="E32" s="73"/>
      <c r="F32" s="66">
        <f t="shared" si="1"/>
      </c>
      <c r="G32" s="7">
        <f t="shared" si="0"/>
      </c>
    </row>
    <row r="33" spans="1:7" ht="49.5" customHeight="1">
      <c r="A33" s="48"/>
      <c r="B33" s="63" t="s">
        <v>41</v>
      </c>
      <c r="C33" s="48" t="s">
        <v>96</v>
      </c>
      <c r="D33" s="71">
        <v>300</v>
      </c>
      <c r="E33" s="73"/>
      <c r="F33" s="66">
        <f t="shared" si="1"/>
      </c>
      <c r="G33" s="7">
        <f t="shared" si="0"/>
      </c>
    </row>
    <row r="34" spans="1:7" ht="76.5">
      <c r="A34" s="48"/>
      <c r="B34" s="63" t="s">
        <v>42</v>
      </c>
      <c r="C34" s="48" t="s">
        <v>94</v>
      </c>
      <c r="D34" s="71">
        <v>120</v>
      </c>
      <c r="E34" s="73"/>
      <c r="F34" s="66">
        <f t="shared" si="1"/>
      </c>
      <c r="G34" s="7">
        <f t="shared" si="0"/>
      </c>
    </row>
    <row r="35" spans="1:7" ht="89.25">
      <c r="A35" s="48"/>
      <c r="B35" s="63" t="s">
        <v>43</v>
      </c>
      <c r="C35" s="48" t="s">
        <v>94</v>
      </c>
      <c r="D35" s="71">
        <v>945</v>
      </c>
      <c r="E35" s="73"/>
      <c r="F35" s="66">
        <f t="shared" si="1"/>
      </c>
      <c r="G35" s="7">
        <f t="shared" si="0"/>
      </c>
    </row>
    <row r="36" spans="1:7" ht="191.25">
      <c r="A36" s="48"/>
      <c r="B36" s="63" t="s">
        <v>44</v>
      </c>
      <c r="C36" s="48" t="s">
        <v>97</v>
      </c>
      <c r="D36" s="71">
        <v>3</v>
      </c>
      <c r="E36" s="73"/>
      <c r="F36" s="66">
        <f t="shared" si="1"/>
      </c>
      <c r="G36" s="7">
        <f t="shared" si="0"/>
      </c>
    </row>
    <row r="37" spans="1:7" ht="63.75">
      <c r="A37" s="48"/>
      <c r="B37" s="63" t="s">
        <v>45</v>
      </c>
      <c r="C37" s="48" t="s">
        <v>94</v>
      </c>
      <c r="D37" s="71">
        <v>366</v>
      </c>
      <c r="E37" s="73"/>
      <c r="F37" s="66">
        <f t="shared" si="1"/>
      </c>
      <c r="G37" s="7">
        <f t="shared" si="0"/>
      </c>
    </row>
    <row r="38" spans="1:7" ht="76.5">
      <c r="A38" s="48"/>
      <c r="B38" s="63" t="s">
        <v>46</v>
      </c>
      <c r="C38" s="48" t="s">
        <v>94</v>
      </c>
      <c r="D38" s="71">
        <v>366</v>
      </c>
      <c r="E38" s="73"/>
      <c r="F38" s="66">
        <f t="shared" si="1"/>
      </c>
      <c r="G38" s="7">
        <f t="shared" si="0"/>
      </c>
    </row>
    <row r="39" spans="1:7" s="57" customFormat="1" ht="12.75">
      <c r="A39" s="69" t="s">
        <v>85</v>
      </c>
      <c r="B39" s="62" t="s">
        <v>47</v>
      </c>
      <c r="C39" s="69"/>
      <c r="D39" s="71"/>
      <c r="E39" s="74"/>
      <c r="F39" s="67">
        <f>SUM(F40:F47)</f>
        <v>0</v>
      </c>
      <c r="G39" s="58">
        <f t="shared" si="0"/>
      </c>
    </row>
    <row r="40" spans="1:7" ht="51" customHeight="1">
      <c r="A40" s="48"/>
      <c r="B40" s="63" t="s">
        <v>48</v>
      </c>
      <c r="C40" s="48" t="s">
        <v>95</v>
      </c>
      <c r="D40" s="71">
        <v>200</v>
      </c>
      <c r="E40" s="73"/>
      <c r="F40" s="66">
        <f t="shared" si="1"/>
      </c>
      <c r="G40" s="7">
        <f t="shared" si="0"/>
      </c>
    </row>
    <row r="41" spans="1:7" ht="51" customHeight="1">
      <c r="A41" s="48"/>
      <c r="B41" s="63" t="s">
        <v>100</v>
      </c>
      <c r="C41" s="48" t="s">
        <v>97</v>
      </c>
      <c r="D41" s="71">
        <v>1</v>
      </c>
      <c r="E41" s="73"/>
      <c r="F41" s="66">
        <f t="shared" si="1"/>
      </c>
      <c r="G41" s="7">
        <f t="shared" si="0"/>
      </c>
    </row>
    <row r="42" spans="1:7" ht="102">
      <c r="A42" s="48"/>
      <c r="B42" s="63" t="s">
        <v>49</v>
      </c>
      <c r="C42" s="48" t="s">
        <v>94</v>
      </c>
      <c r="D42" s="71">
        <v>140</v>
      </c>
      <c r="E42" s="73"/>
      <c r="F42" s="66">
        <f t="shared" si="1"/>
      </c>
      <c r="G42" s="7">
        <f t="shared" si="0"/>
      </c>
    </row>
    <row r="43" spans="1:7" ht="25.5">
      <c r="A43" s="48"/>
      <c r="B43" s="63" t="s">
        <v>50</v>
      </c>
      <c r="C43" s="48" t="s">
        <v>94</v>
      </c>
      <c r="D43" s="71">
        <v>5.5</v>
      </c>
      <c r="E43" s="73"/>
      <c r="F43" s="66">
        <f t="shared" si="1"/>
      </c>
      <c r="G43" s="7">
        <f t="shared" si="0"/>
      </c>
    </row>
    <row r="44" spans="1:7" ht="52.5" customHeight="1">
      <c r="A44" s="48"/>
      <c r="B44" s="63" t="s">
        <v>51</v>
      </c>
      <c r="C44" s="48" t="s">
        <v>98</v>
      </c>
      <c r="D44" s="71">
        <v>3500</v>
      </c>
      <c r="E44" s="73"/>
      <c r="F44" s="66">
        <f t="shared" si="1"/>
      </c>
      <c r="G44" s="7">
        <f t="shared" si="0"/>
      </c>
    </row>
    <row r="45" spans="1:7" ht="51">
      <c r="A45" s="48"/>
      <c r="B45" s="63" t="s">
        <v>52</v>
      </c>
      <c r="C45" s="48" t="s">
        <v>96</v>
      </c>
      <c r="D45" s="71">
        <v>16</v>
      </c>
      <c r="E45" s="73"/>
      <c r="F45" s="66">
        <f t="shared" si="1"/>
      </c>
      <c r="G45" s="7">
        <f t="shared" si="0"/>
      </c>
    </row>
    <row r="46" spans="1:7" ht="63.75">
      <c r="A46" s="48"/>
      <c r="B46" s="63" t="s">
        <v>53</v>
      </c>
      <c r="C46" s="48" t="s">
        <v>93</v>
      </c>
      <c r="D46" s="71">
        <v>130</v>
      </c>
      <c r="E46" s="73"/>
      <c r="F46" s="66">
        <f t="shared" si="1"/>
      </c>
      <c r="G46" s="7">
        <f t="shared" si="0"/>
      </c>
    </row>
    <row r="47" spans="1:7" ht="89.25">
      <c r="A47" s="48"/>
      <c r="B47" s="63" t="s">
        <v>54</v>
      </c>
      <c r="C47" s="48" t="s">
        <v>94</v>
      </c>
      <c r="D47" s="71">
        <v>35</v>
      </c>
      <c r="E47" s="73"/>
      <c r="F47" s="66">
        <f t="shared" si="1"/>
      </c>
      <c r="G47" s="7">
        <f t="shared" si="0"/>
      </c>
    </row>
    <row r="48" spans="1:7" s="57" customFormat="1" ht="12.75">
      <c r="A48" s="69" t="s">
        <v>86</v>
      </c>
      <c r="B48" s="62" t="s">
        <v>55</v>
      </c>
      <c r="C48" s="69"/>
      <c r="D48" s="71"/>
      <c r="E48" s="74"/>
      <c r="F48" s="67">
        <f>SUM(F49:F65)</f>
        <v>0</v>
      </c>
      <c r="G48" s="58">
        <f t="shared" si="0"/>
      </c>
    </row>
    <row r="49" spans="1:7" s="76" customFormat="1" ht="89.25">
      <c r="A49" s="71"/>
      <c r="B49" s="64" t="s">
        <v>101</v>
      </c>
      <c r="C49" s="71" t="s">
        <v>92</v>
      </c>
      <c r="D49" s="71">
        <v>1</v>
      </c>
      <c r="E49" s="75"/>
      <c r="F49" s="66">
        <f>IF(E49="","",ROUND(D49*E49,2))</f>
      </c>
      <c r="G49" s="7">
        <f>IF(E49="","",Num_letra(E49))</f>
      </c>
    </row>
    <row r="50" spans="1:7" ht="114.75">
      <c r="A50" s="48"/>
      <c r="B50" s="63" t="s">
        <v>56</v>
      </c>
      <c r="C50" s="48" t="s">
        <v>97</v>
      </c>
      <c r="D50" s="71">
        <v>1</v>
      </c>
      <c r="E50" s="73"/>
      <c r="F50" s="66">
        <f t="shared" si="1"/>
      </c>
      <c r="G50" s="7">
        <f t="shared" si="0"/>
      </c>
    </row>
    <row r="51" spans="1:7" ht="114.75">
      <c r="A51" s="48"/>
      <c r="B51" s="63" t="s">
        <v>57</v>
      </c>
      <c r="C51" s="48" t="s">
        <v>97</v>
      </c>
      <c r="D51" s="71">
        <v>1</v>
      </c>
      <c r="E51" s="73"/>
      <c r="F51" s="66">
        <f t="shared" si="1"/>
      </c>
      <c r="G51" s="7">
        <f t="shared" si="0"/>
      </c>
    </row>
    <row r="52" spans="1:7" ht="89.25">
      <c r="A52" s="48"/>
      <c r="B52" s="63" t="s">
        <v>58</v>
      </c>
      <c r="C52" s="48" t="s">
        <v>97</v>
      </c>
      <c r="D52" s="71">
        <v>2</v>
      </c>
      <c r="E52" s="73"/>
      <c r="F52" s="66">
        <f t="shared" si="1"/>
      </c>
      <c r="G52" s="7">
        <f t="shared" si="0"/>
      </c>
    </row>
    <row r="53" spans="1:7" ht="51">
      <c r="A53" s="48"/>
      <c r="B53" s="63" t="s">
        <v>59</v>
      </c>
      <c r="C53" s="48" t="s">
        <v>99</v>
      </c>
      <c r="D53" s="71">
        <v>26</v>
      </c>
      <c r="E53" s="73"/>
      <c r="F53" s="66">
        <f t="shared" si="1"/>
      </c>
      <c r="G53" s="7">
        <f t="shared" si="0"/>
      </c>
    </row>
    <row r="54" spans="1:7" ht="114.75">
      <c r="A54" s="48"/>
      <c r="B54" s="63" t="s">
        <v>60</v>
      </c>
      <c r="C54" s="48" t="s">
        <v>97</v>
      </c>
      <c r="D54" s="71">
        <v>1</v>
      </c>
      <c r="E54" s="73"/>
      <c r="F54" s="66">
        <f t="shared" si="1"/>
      </c>
      <c r="G54" s="7">
        <f t="shared" si="0"/>
      </c>
    </row>
    <row r="55" spans="1:7" ht="63.75">
      <c r="A55" s="48"/>
      <c r="B55" s="63" t="s">
        <v>61</v>
      </c>
      <c r="C55" s="48" t="s">
        <v>97</v>
      </c>
      <c r="D55" s="71">
        <v>3</v>
      </c>
      <c r="E55" s="73"/>
      <c r="F55" s="66">
        <f t="shared" si="1"/>
      </c>
      <c r="G55" s="7">
        <f t="shared" si="0"/>
      </c>
    </row>
    <row r="56" spans="1:7" ht="51">
      <c r="A56" s="48"/>
      <c r="B56" s="63" t="s">
        <v>62</v>
      </c>
      <c r="C56" s="48" t="s">
        <v>99</v>
      </c>
      <c r="D56" s="71">
        <v>3</v>
      </c>
      <c r="E56" s="73"/>
      <c r="F56" s="66">
        <f t="shared" si="1"/>
      </c>
      <c r="G56" s="7">
        <f t="shared" si="0"/>
      </c>
    </row>
    <row r="57" spans="1:7" ht="78" customHeight="1">
      <c r="A57" s="48"/>
      <c r="B57" s="63" t="s">
        <v>63</v>
      </c>
      <c r="C57" s="48" t="s">
        <v>96</v>
      </c>
      <c r="D57" s="71">
        <v>210</v>
      </c>
      <c r="E57" s="73"/>
      <c r="F57" s="66">
        <f t="shared" si="1"/>
      </c>
      <c r="G57" s="7">
        <f t="shared" si="0"/>
      </c>
    </row>
    <row r="58" spans="1:7" ht="51">
      <c r="A58" s="48"/>
      <c r="B58" s="63" t="s">
        <v>64</v>
      </c>
      <c r="C58" s="48" t="s">
        <v>96</v>
      </c>
      <c r="D58" s="71">
        <v>25</v>
      </c>
      <c r="E58" s="73"/>
      <c r="F58" s="66">
        <f t="shared" si="1"/>
      </c>
      <c r="G58" s="7">
        <f t="shared" si="0"/>
      </c>
    </row>
    <row r="59" spans="1:7" ht="76.5">
      <c r="A59" s="48"/>
      <c r="B59" s="63" t="s">
        <v>65</v>
      </c>
      <c r="C59" s="48" t="s">
        <v>97</v>
      </c>
      <c r="D59" s="71">
        <v>13</v>
      </c>
      <c r="E59" s="73"/>
      <c r="F59" s="66">
        <f t="shared" si="1"/>
      </c>
      <c r="G59" s="7">
        <f t="shared" si="0"/>
      </c>
    </row>
    <row r="60" spans="1:7" ht="63.75">
      <c r="A60" s="48"/>
      <c r="B60" s="63" t="s">
        <v>66</v>
      </c>
      <c r="C60" s="48" t="s">
        <v>97</v>
      </c>
      <c r="D60" s="71">
        <v>16</v>
      </c>
      <c r="E60" s="73"/>
      <c r="F60" s="66">
        <f t="shared" si="1"/>
      </c>
      <c r="G60" s="7">
        <f t="shared" si="0"/>
      </c>
    </row>
    <row r="61" spans="1:7" ht="51">
      <c r="A61" s="48"/>
      <c r="B61" s="63" t="s">
        <v>67</v>
      </c>
      <c r="C61" s="48" t="s">
        <v>96</v>
      </c>
      <c r="D61" s="71">
        <v>185</v>
      </c>
      <c r="E61" s="73"/>
      <c r="F61" s="66">
        <f t="shared" si="1"/>
      </c>
      <c r="G61" s="7">
        <f t="shared" si="0"/>
      </c>
    </row>
    <row r="62" spans="1:7" ht="51">
      <c r="A62" s="48"/>
      <c r="B62" s="63" t="s">
        <v>68</v>
      </c>
      <c r="C62" s="48" t="s">
        <v>96</v>
      </c>
      <c r="D62" s="71">
        <v>122</v>
      </c>
      <c r="E62" s="73"/>
      <c r="F62" s="66">
        <f t="shared" si="1"/>
      </c>
      <c r="G62" s="7">
        <f t="shared" si="0"/>
      </c>
    </row>
    <row r="63" spans="1:7" ht="76.5">
      <c r="A63" s="48"/>
      <c r="B63" s="63" t="s">
        <v>69</v>
      </c>
      <c r="C63" s="48" t="s">
        <v>97</v>
      </c>
      <c r="D63" s="71">
        <v>4</v>
      </c>
      <c r="E63" s="73"/>
      <c r="F63" s="66">
        <f t="shared" si="1"/>
      </c>
      <c r="G63" s="7">
        <f t="shared" si="0"/>
      </c>
    </row>
    <row r="64" spans="1:7" ht="76.5">
      <c r="A64" s="48"/>
      <c r="B64" s="63" t="s">
        <v>70</v>
      </c>
      <c r="C64" s="48" t="s">
        <v>97</v>
      </c>
      <c r="D64" s="71">
        <v>4</v>
      </c>
      <c r="E64" s="73"/>
      <c r="F64" s="66">
        <f t="shared" si="1"/>
      </c>
      <c r="G64" s="7">
        <f t="shared" si="0"/>
      </c>
    </row>
    <row r="65" spans="1:7" ht="63.75">
      <c r="A65" s="48"/>
      <c r="B65" s="63" t="s">
        <v>71</v>
      </c>
      <c r="C65" s="48" t="s">
        <v>97</v>
      </c>
      <c r="D65" s="71">
        <v>4</v>
      </c>
      <c r="E65" s="73"/>
      <c r="F65" s="66">
        <f t="shared" si="1"/>
      </c>
      <c r="G65" s="7">
        <f t="shared" si="0"/>
      </c>
    </row>
    <row r="66" spans="1:7" s="57" customFormat="1" ht="12.75">
      <c r="A66" s="69" t="s">
        <v>87</v>
      </c>
      <c r="B66" s="62" t="s">
        <v>72</v>
      </c>
      <c r="C66" s="69"/>
      <c r="D66" s="71"/>
      <c r="E66" s="74"/>
      <c r="F66" s="67">
        <f>SUM(F67)</f>
        <v>0</v>
      </c>
      <c r="G66" s="58">
        <f t="shared" si="0"/>
      </c>
    </row>
    <row r="67" spans="1:7" ht="63.75">
      <c r="A67" s="48"/>
      <c r="B67" s="63" t="s">
        <v>102</v>
      </c>
      <c r="C67" s="48" t="s">
        <v>96</v>
      </c>
      <c r="D67" s="71">
        <v>80</v>
      </c>
      <c r="E67" s="73"/>
      <c r="F67" s="66">
        <f t="shared" si="1"/>
      </c>
      <c r="G67" s="7">
        <f t="shared" si="0"/>
      </c>
    </row>
    <row r="68" spans="1:7" s="57" customFormat="1" ht="12.75">
      <c r="A68" s="69" t="s">
        <v>88</v>
      </c>
      <c r="B68" s="62" t="s">
        <v>72</v>
      </c>
      <c r="C68" s="69"/>
      <c r="D68" s="71"/>
      <c r="E68" s="74"/>
      <c r="F68" s="67">
        <f>SUM(F69)</f>
        <v>0</v>
      </c>
      <c r="G68" s="58">
        <f t="shared" si="0"/>
      </c>
    </row>
    <row r="69" spans="1:7" ht="63.75">
      <c r="A69" s="48"/>
      <c r="B69" s="63" t="s">
        <v>103</v>
      </c>
      <c r="C69" s="48" t="s">
        <v>96</v>
      </c>
      <c r="D69" s="71">
        <v>80</v>
      </c>
      <c r="E69" s="73"/>
      <c r="F69" s="66">
        <f t="shared" si="1"/>
      </c>
      <c r="G69" s="7">
        <f t="shared" si="0"/>
      </c>
    </row>
    <row r="70" spans="1:7" s="57" customFormat="1" ht="12.75">
      <c r="A70" s="69" t="s">
        <v>89</v>
      </c>
      <c r="B70" s="62" t="s">
        <v>73</v>
      </c>
      <c r="C70" s="69"/>
      <c r="D70" s="71"/>
      <c r="E70" s="74"/>
      <c r="F70" s="67">
        <f>SUM(F71)</f>
        <v>0</v>
      </c>
      <c r="G70" s="58">
        <f t="shared" si="0"/>
      </c>
    </row>
    <row r="71" spans="1:7" ht="114.75">
      <c r="A71" s="48"/>
      <c r="B71" s="63" t="s">
        <v>74</v>
      </c>
      <c r="C71" s="48" t="s">
        <v>97</v>
      </c>
      <c r="D71" s="71">
        <v>2</v>
      </c>
      <c r="E71" s="73"/>
      <c r="F71" s="66">
        <f t="shared" si="1"/>
      </c>
      <c r="G71" s="7">
        <f t="shared" si="0"/>
      </c>
    </row>
    <row r="72" spans="1:7" s="57" customFormat="1" ht="12.75">
      <c r="A72" s="69" t="s">
        <v>90</v>
      </c>
      <c r="B72" s="62" t="s">
        <v>73</v>
      </c>
      <c r="C72" s="69"/>
      <c r="D72" s="71"/>
      <c r="E72" s="74"/>
      <c r="F72" s="67">
        <f>SUM(F73:F74)</f>
        <v>0</v>
      </c>
      <c r="G72" s="58">
        <f t="shared" si="0"/>
      </c>
    </row>
    <row r="73" spans="1:7" ht="127.5">
      <c r="A73" s="48"/>
      <c r="B73" s="63" t="s">
        <v>75</v>
      </c>
      <c r="C73" s="48" t="s">
        <v>97</v>
      </c>
      <c r="D73" s="71">
        <v>2</v>
      </c>
      <c r="E73" s="73"/>
      <c r="F73" s="66">
        <f t="shared" si="1"/>
      </c>
      <c r="G73" s="7">
        <f t="shared" si="0"/>
      </c>
    </row>
    <row r="74" spans="1:7" ht="76.5">
      <c r="A74" s="48"/>
      <c r="B74" s="63" t="s">
        <v>104</v>
      </c>
      <c r="C74" s="48" t="s">
        <v>97</v>
      </c>
      <c r="D74" s="71">
        <v>2</v>
      </c>
      <c r="E74" s="73"/>
      <c r="F74" s="66">
        <f>IF(E74="","",ROUND(D74*E74,2))</f>
      </c>
      <c r="G74" s="7">
        <f>IF(E74="","",Num_letra(E74))</f>
      </c>
    </row>
    <row r="75" spans="1:7" s="57" customFormat="1" ht="12.75">
      <c r="A75" s="69" t="s">
        <v>91</v>
      </c>
      <c r="B75" s="62" t="s">
        <v>76</v>
      </c>
      <c r="C75" s="69"/>
      <c r="D75" s="71"/>
      <c r="E75" s="74"/>
      <c r="F75" s="67">
        <f>SUM(F76:F86)</f>
        <v>0</v>
      </c>
      <c r="G75" s="58">
        <f t="shared" si="0"/>
      </c>
    </row>
    <row r="76" spans="1:7" ht="38.25">
      <c r="A76" s="48"/>
      <c r="B76" s="63" t="s">
        <v>77</v>
      </c>
      <c r="C76" s="48" t="s">
        <v>93</v>
      </c>
      <c r="D76" s="71">
        <v>4</v>
      </c>
      <c r="E76" s="73"/>
      <c r="F76" s="66">
        <f t="shared" si="1"/>
      </c>
      <c r="G76" s="7">
        <f t="shared" si="0"/>
      </c>
    </row>
    <row r="77" spans="1:7" ht="63.75">
      <c r="A77" s="48"/>
      <c r="B77" s="64" t="s">
        <v>78</v>
      </c>
      <c r="C77" s="48" t="s">
        <v>96</v>
      </c>
      <c r="D77" s="71">
        <v>16</v>
      </c>
      <c r="E77" s="73"/>
      <c r="F77" s="66">
        <f t="shared" si="1"/>
      </c>
      <c r="G77" s="7">
        <f t="shared" si="0"/>
      </c>
    </row>
    <row r="78" spans="1:7" ht="102">
      <c r="A78" s="48"/>
      <c r="B78" s="63" t="s">
        <v>105</v>
      </c>
      <c r="C78" s="48" t="s">
        <v>93</v>
      </c>
      <c r="D78" s="71">
        <v>14</v>
      </c>
      <c r="E78" s="73"/>
      <c r="F78" s="66">
        <f t="shared" si="1"/>
      </c>
      <c r="G78" s="7">
        <f t="shared" si="0"/>
      </c>
    </row>
    <row r="79" spans="1:7" ht="51">
      <c r="A79" s="48"/>
      <c r="B79" s="63" t="s">
        <v>79</v>
      </c>
      <c r="C79" s="48" t="s">
        <v>96</v>
      </c>
      <c r="D79" s="71">
        <v>18</v>
      </c>
      <c r="E79" s="73"/>
      <c r="F79" s="66">
        <f t="shared" si="1"/>
      </c>
      <c r="G79" s="7">
        <f t="shared" si="0"/>
      </c>
    </row>
    <row r="80" spans="1:7" ht="38.25">
      <c r="A80" s="48"/>
      <c r="B80" s="63" t="s">
        <v>106</v>
      </c>
      <c r="C80" s="48" t="s">
        <v>93</v>
      </c>
      <c r="D80" s="71">
        <v>10</v>
      </c>
      <c r="E80" s="73"/>
      <c r="F80" s="66">
        <f t="shared" si="1"/>
      </c>
      <c r="G80" s="7">
        <f t="shared" si="0"/>
      </c>
    </row>
    <row r="81" spans="1:7" ht="76.5">
      <c r="A81" s="48"/>
      <c r="B81" s="63" t="s">
        <v>107</v>
      </c>
      <c r="C81" s="48" t="s">
        <v>93</v>
      </c>
      <c r="D81" s="71">
        <v>10</v>
      </c>
      <c r="E81" s="73"/>
      <c r="F81" s="66">
        <f t="shared" si="1"/>
      </c>
      <c r="G81" s="7">
        <f t="shared" si="0"/>
      </c>
    </row>
    <row r="82" spans="1:7" ht="89.25">
      <c r="A82" s="48"/>
      <c r="B82" s="63" t="s">
        <v>108</v>
      </c>
      <c r="C82" s="48" t="s">
        <v>93</v>
      </c>
      <c r="D82" s="71">
        <v>10</v>
      </c>
      <c r="E82" s="73"/>
      <c r="F82" s="66">
        <f t="shared" si="1"/>
      </c>
      <c r="G82" s="7">
        <f t="shared" si="0"/>
      </c>
    </row>
    <row r="83" spans="1:7" ht="63.75">
      <c r="A83" s="48"/>
      <c r="B83" s="63" t="s">
        <v>80</v>
      </c>
      <c r="C83" s="48" t="s">
        <v>96</v>
      </c>
      <c r="D83" s="71">
        <v>16</v>
      </c>
      <c r="E83" s="73"/>
      <c r="F83" s="66">
        <f t="shared" si="1"/>
      </c>
      <c r="G83" s="7">
        <f t="shared" si="0"/>
      </c>
    </row>
    <row r="84" spans="1:7" ht="102">
      <c r="A84" s="48"/>
      <c r="B84" s="63" t="s">
        <v>109</v>
      </c>
      <c r="C84" s="48" t="s">
        <v>93</v>
      </c>
      <c r="D84" s="71">
        <v>10</v>
      </c>
      <c r="E84" s="73"/>
      <c r="F84" s="66">
        <f t="shared" si="1"/>
      </c>
      <c r="G84" s="7">
        <f t="shared" si="0"/>
      </c>
    </row>
    <row r="85" spans="1:7" ht="51">
      <c r="A85" s="48"/>
      <c r="B85" s="63" t="s">
        <v>110</v>
      </c>
      <c r="C85" s="48" t="s">
        <v>97</v>
      </c>
      <c r="D85" s="71">
        <v>1</v>
      </c>
      <c r="E85" s="73"/>
      <c r="F85" s="66">
        <f t="shared" si="1"/>
      </c>
      <c r="G85" s="7">
        <f t="shared" si="0"/>
      </c>
    </row>
    <row r="86" spans="1:7" ht="51">
      <c r="A86" s="48"/>
      <c r="B86" s="63" t="s">
        <v>111</v>
      </c>
      <c r="C86" s="48" t="s">
        <v>97</v>
      </c>
      <c r="D86" s="71">
        <v>1</v>
      </c>
      <c r="E86" s="73"/>
      <c r="F86" s="66">
        <f t="shared" si="1"/>
      </c>
      <c r="G86" s="7">
        <f t="shared" si="0"/>
      </c>
    </row>
    <row r="87" spans="1:13" ht="12.75">
      <c r="A87" s="43"/>
      <c r="B87" s="9"/>
      <c r="C87" s="43"/>
      <c r="D87" s="34"/>
      <c r="E87" s="34"/>
      <c r="F87" s="26">
        <f>IF(E87="","",ROUND(D87*E87,2))</f>
      </c>
      <c r="G87" s="7">
        <f>IF(E87="","",Num_letra(E87))</f>
      </c>
      <c r="H87" s="8"/>
      <c r="L87" s="20"/>
      <c r="M87" s="21"/>
    </row>
    <row r="88" spans="1:8" ht="12.75">
      <c r="A88" s="79" t="s">
        <v>15</v>
      </c>
      <c r="B88" s="79"/>
      <c r="C88" s="79"/>
      <c r="D88" s="79"/>
      <c r="E88" s="79"/>
      <c r="F88" s="79"/>
      <c r="G88" s="79"/>
      <c r="H88" s="8"/>
    </row>
    <row r="89" spans="1:8" ht="56.25">
      <c r="A89" s="44" t="str">
        <f>A17</f>
        <v>01.00.00</v>
      </c>
      <c r="B89" s="56" t="str">
        <f>B17</f>
        <v>SUMINISTRO, INSTALACIÓN Y PUESTA EN MARCHA DE UNA PLANTA DE TRATAMIENTO DE AGUAS RESIDUALES PREFABRICADA Y COLECTOR, PARA LA LOCALIDAD DE SAN JOAQUÍN DE LOS ZORRILLOS, MUNICIPIO DE ZAPOTLANEJO, JALISCO</v>
      </c>
      <c r="C89" s="43"/>
      <c r="D89" s="31"/>
      <c r="E89" s="32"/>
      <c r="F89" s="32">
        <f>F17</f>
        <v>0</v>
      </c>
      <c r="G89" s="7"/>
      <c r="H89" s="8"/>
    </row>
    <row r="90" spans="1:8" ht="12.75">
      <c r="A90" s="50" t="str">
        <f>A18</f>
        <v>01.01.00</v>
      </c>
      <c r="B90" s="51" t="str">
        <f>B18</f>
        <v>SUMINISTRO DE PLANTA PREFABRICADA PARA 3 LPS</v>
      </c>
      <c r="C90" s="52"/>
      <c r="D90" s="53"/>
      <c r="E90" s="54"/>
      <c r="F90" s="54">
        <f>F18</f>
        <v>0</v>
      </c>
      <c r="G90" s="7"/>
      <c r="H90" s="8"/>
    </row>
    <row r="91" spans="1:8" ht="12.75">
      <c r="A91" s="50" t="str">
        <f>A20</f>
        <v>01.02.00</v>
      </c>
      <c r="B91" s="51" t="str">
        <f>B20</f>
        <v>INSTALACIÓN DE PLANTA PREFABRICADA PARA 3 LPS</v>
      </c>
      <c r="C91" s="52"/>
      <c r="D91" s="53"/>
      <c r="E91" s="54"/>
      <c r="F91" s="54">
        <f>F20</f>
        <v>0</v>
      </c>
      <c r="G91" s="7"/>
      <c r="H91" s="8"/>
    </row>
    <row r="92" spans="1:8" ht="22.5">
      <c r="A92" s="50" t="str">
        <f>A22</f>
        <v>01.03.00</v>
      </c>
      <c r="B92" s="51" t="str">
        <f>B22</f>
        <v>CONSTRUCCIÓN DE LÍNEA DE ALIMENTACIÓN EN MEDIA TENSIÓN</v>
      </c>
      <c r="C92" s="52"/>
      <c r="D92" s="53"/>
      <c r="E92" s="54"/>
      <c r="F92" s="54">
        <f>F22</f>
        <v>0</v>
      </c>
      <c r="G92" s="7"/>
      <c r="H92" s="8"/>
    </row>
    <row r="93" spans="1:8" ht="12.75">
      <c r="A93" s="50" t="str">
        <f>A26</f>
        <v>01.04.00</v>
      </c>
      <c r="B93" s="51" t="str">
        <f>B26</f>
        <v>CONSTRUCCIÓN DE COLECTOR</v>
      </c>
      <c r="C93" s="52"/>
      <c r="D93" s="53"/>
      <c r="E93" s="54"/>
      <c r="F93" s="54">
        <f>F26</f>
        <v>0</v>
      </c>
      <c r="G93" s="7"/>
      <c r="H93" s="8"/>
    </row>
    <row r="94" spans="1:8" ht="12.75">
      <c r="A94" s="50" t="str">
        <f>A39</f>
        <v>01.05.00</v>
      </c>
      <c r="B94" s="51" t="str">
        <f>B39</f>
        <v>CARCAMO DE BOMBEO</v>
      </c>
      <c r="C94" s="52"/>
      <c r="D94" s="53"/>
      <c r="E94" s="54"/>
      <c r="F94" s="54">
        <f>F39</f>
        <v>0</v>
      </c>
      <c r="G94" s="7"/>
      <c r="H94" s="8"/>
    </row>
    <row r="95" spans="1:8" ht="12.75">
      <c r="A95" s="50" t="str">
        <f>A48</f>
        <v>01.06.00</v>
      </c>
      <c r="B95" s="51" t="str">
        <f>B48</f>
        <v>SUBESTACIÓN</v>
      </c>
      <c r="C95" s="52"/>
      <c r="D95" s="53"/>
      <c r="E95" s="54"/>
      <c r="F95" s="54">
        <f>F48</f>
        <v>0</v>
      </c>
      <c r="G95" s="7"/>
      <c r="H95" s="8"/>
    </row>
    <row r="96" spans="1:8" ht="12.75">
      <c r="A96" s="50" t="str">
        <f>A66</f>
        <v>01.07.00</v>
      </c>
      <c r="B96" s="51" t="str">
        <f>B66</f>
        <v>CERCADO PERIMETRAL</v>
      </c>
      <c r="C96" s="52"/>
      <c r="D96" s="53"/>
      <c r="E96" s="54"/>
      <c r="F96" s="54">
        <f>F66</f>
        <v>0</v>
      </c>
      <c r="G96" s="7"/>
      <c r="H96" s="8"/>
    </row>
    <row r="97" spans="1:8" ht="12.75">
      <c r="A97" s="50" t="str">
        <f>A68</f>
        <v>01.08.00</v>
      </c>
      <c r="B97" s="51" t="str">
        <f>B68</f>
        <v>CERCADO PERIMETRAL</v>
      </c>
      <c r="C97" s="52"/>
      <c r="D97" s="53"/>
      <c r="E97" s="54"/>
      <c r="F97" s="54">
        <f>F68</f>
        <v>0</v>
      </c>
      <c r="G97" s="7"/>
      <c r="H97" s="8"/>
    </row>
    <row r="98" spans="1:8" ht="12.75">
      <c r="A98" s="50" t="str">
        <f>A70</f>
        <v>01.09.00</v>
      </c>
      <c r="B98" s="51" t="str">
        <f>B70</f>
        <v>ALUMBRADO EXTERIOR</v>
      </c>
      <c r="C98" s="52"/>
      <c r="D98" s="53"/>
      <c r="E98" s="54"/>
      <c r="F98" s="54">
        <f>F70</f>
        <v>0</v>
      </c>
      <c r="G98" s="7"/>
      <c r="H98" s="8"/>
    </row>
    <row r="99" spans="1:8" ht="12.75">
      <c r="A99" s="50" t="str">
        <f>A72</f>
        <v>01.10.00</v>
      </c>
      <c r="B99" s="51" t="str">
        <f>B72</f>
        <v>ALUMBRADO EXTERIOR</v>
      </c>
      <c r="C99" s="52"/>
      <c r="D99" s="53"/>
      <c r="E99" s="54"/>
      <c r="F99" s="54">
        <f>F72</f>
        <v>0</v>
      </c>
      <c r="G99" s="7"/>
      <c r="H99" s="8"/>
    </row>
    <row r="100" spans="1:8" ht="13.5" thickBot="1">
      <c r="A100" s="50" t="str">
        <f>A75</f>
        <v>01.11.00</v>
      </c>
      <c r="B100" s="51" t="str">
        <f>B75</f>
        <v>CASETA</v>
      </c>
      <c r="C100" s="52"/>
      <c r="D100" s="53"/>
      <c r="E100" s="54"/>
      <c r="F100" s="55">
        <f>F75</f>
        <v>0</v>
      </c>
      <c r="G100" s="7"/>
      <c r="H100" s="8"/>
    </row>
    <row r="101" spans="1:8" ht="12.75">
      <c r="A101" s="44"/>
      <c r="B101" s="6" t="s">
        <v>17</v>
      </c>
      <c r="C101" s="33"/>
      <c r="D101" s="29"/>
      <c r="E101" s="28"/>
      <c r="F101" s="30">
        <f>SUM(F90:F100)</f>
        <v>0</v>
      </c>
      <c r="G101" s="7"/>
      <c r="H101" s="8"/>
    </row>
    <row r="102" spans="1:8" ht="12.75">
      <c r="A102" s="45"/>
      <c r="B102" s="9"/>
      <c r="C102" s="43"/>
      <c r="D102" s="27"/>
      <c r="E102" s="28"/>
      <c r="F102" s="28"/>
      <c r="G102" s="7"/>
      <c r="H102" s="8"/>
    </row>
    <row r="103" spans="1:13" ht="12.75" customHeight="1">
      <c r="A103" s="46"/>
      <c r="B103" s="37"/>
      <c r="C103" s="77" t="s">
        <v>16</v>
      </c>
      <c r="D103" s="77"/>
      <c r="E103" s="77"/>
      <c r="F103" s="38">
        <f>F101</f>
        <v>0</v>
      </c>
      <c r="G103" s="36"/>
      <c r="H103" s="10"/>
      <c r="L103" s="23"/>
      <c r="M103" s="22"/>
    </row>
    <row r="104" spans="1:8" ht="12.75">
      <c r="A104" s="46"/>
      <c r="B104" s="36"/>
      <c r="C104" s="46"/>
      <c r="D104" s="39"/>
      <c r="E104" s="40"/>
      <c r="F104" s="40"/>
      <c r="G104" s="36"/>
      <c r="H104" s="10"/>
    </row>
    <row r="105" spans="1:8" ht="12.75">
      <c r="A105" s="78" t="e">
        <f>IF(F103="","",Num_letra(F103))</f>
        <v>#NAME?</v>
      </c>
      <c r="B105" s="78"/>
      <c r="C105" s="78"/>
      <c r="D105" s="78"/>
      <c r="E105" s="78"/>
      <c r="F105" s="78"/>
      <c r="G105" s="78"/>
      <c r="H105" s="10"/>
    </row>
    <row r="106" spans="1:8" ht="12.75">
      <c r="A106" s="47"/>
      <c r="B106" s="10"/>
      <c r="C106" s="47"/>
      <c r="D106" s="10"/>
      <c r="E106" s="10"/>
      <c r="F106" s="10"/>
      <c r="G106" s="10"/>
      <c r="H106" s="10"/>
    </row>
    <row r="107" spans="1:8" ht="12.75">
      <c r="A107" s="47"/>
      <c r="B107" s="10"/>
      <c r="C107" s="47"/>
      <c r="D107" s="10"/>
      <c r="E107" s="10"/>
      <c r="F107" s="11"/>
      <c r="G107" s="10"/>
      <c r="H107" s="10"/>
    </row>
    <row r="108" spans="1:8" ht="12.75">
      <c r="A108" s="47"/>
      <c r="B108" s="10"/>
      <c r="C108" s="47"/>
      <c r="D108" s="10"/>
      <c r="E108" s="10"/>
      <c r="F108" s="10"/>
      <c r="G108" s="10"/>
      <c r="H108" s="10"/>
    </row>
    <row r="109" spans="1:8" ht="12.75">
      <c r="A109" s="47"/>
      <c r="B109" s="10"/>
      <c r="C109" s="47"/>
      <c r="D109" s="10"/>
      <c r="E109" s="10"/>
      <c r="F109" s="12"/>
      <c r="G109" s="10"/>
      <c r="H109" s="10"/>
    </row>
    <row r="110" spans="1:8" ht="12.75">
      <c r="A110" s="47"/>
      <c r="B110" s="10"/>
      <c r="C110" s="47"/>
      <c r="D110" s="10"/>
      <c r="E110" s="10"/>
      <c r="F110" s="10"/>
      <c r="G110" s="10"/>
      <c r="H110" s="10"/>
    </row>
    <row r="111" spans="1:8" ht="12.75">
      <c r="A111" s="47"/>
      <c r="B111" s="10"/>
      <c r="C111" s="47"/>
      <c r="D111" s="10"/>
      <c r="E111" s="10"/>
      <c r="F111" s="13"/>
      <c r="G111" s="10"/>
      <c r="H111" s="10"/>
    </row>
    <row r="112" spans="1:8" ht="12.75">
      <c r="A112" s="48"/>
      <c r="B112" s="14"/>
      <c r="C112" s="48"/>
      <c r="D112" s="14"/>
      <c r="E112" s="14"/>
      <c r="F112" s="14"/>
      <c r="G112" s="14"/>
      <c r="H112" s="14"/>
    </row>
    <row r="113" spans="1:8" ht="12.75">
      <c r="A113" s="48"/>
      <c r="B113" s="14"/>
      <c r="C113" s="48"/>
      <c r="D113" s="14"/>
      <c r="E113" s="14"/>
      <c r="F113" s="14"/>
      <c r="G113" s="14"/>
      <c r="H113" s="14"/>
    </row>
    <row r="114" spans="1:8" ht="12.75">
      <c r="A114" s="48"/>
      <c r="B114" s="14"/>
      <c r="C114" s="48"/>
      <c r="D114" s="14"/>
      <c r="E114" s="14"/>
      <c r="F114" s="14"/>
      <c r="G114" s="14"/>
      <c r="H114" s="14"/>
    </row>
    <row r="115" spans="1:8" ht="12.75">
      <c r="A115" s="48"/>
      <c r="B115" s="14"/>
      <c r="C115" s="48"/>
      <c r="D115" s="14"/>
      <c r="E115" s="14"/>
      <c r="F115" s="14"/>
      <c r="G115" s="14"/>
      <c r="H115" s="14"/>
    </row>
    <row r="116" spans="1:8" ht="12.75">
      <c r="A116" s="48"/>
      <c r="B116" s="14"/>
      <c r="C116" s="48"/>
      <c r="D116" s="14"/>
      <c r="E116" s="14"/>
      <c r="F116" s="14"/>
      <c r="G116" s="14"/>
      <c r="H116" s="14"/>
    </row>
    <row r="117" spans="1:8" ht="12.75">
      <c r="A117" s="48"/>
      <c r="B117" s="14"/>
      <c r="C117" s="48"/>
      <c r="D117" s="14"/>
      <c r="E117" s="14"/>
      <c r="F117" s="14"/>
      <c r="G117" s="14"/>
      <c r="H117" s="14"/>
    </row>
    <row r="118" spans="1:8" ht="12.75">
      <c r="A118" s="48"/>
      <c r="B118" s="14"/>
      <c r="C118" s="48"/>
      <c r="D118" s="14"/>
      <c r="E118" s="14"/>
      <c r="F118" s="14"/>
      <c r="G118" s="14"/>
      <c r="H118" s="14"/>
    </row>
    <row r="119" spans="1:8" ht="12.75">
      <c r="A119" s="48"/>
      <c r="B119" s="14"/>
      <c r="C119" s="48"/>
      <c r="D119" s="14"/>
      <c r="E119" s="14"/>
      <c r="F119" s="14"/>
      <c r="G119" s="14"/>
      <c r="H119" s="14"/>
    </row>
    <row r="120" spans="1:8" ht="12.75">
      <c r="A120" s="48"/>
      <c r="B120" s="14"/>
      <c r="C120" s="48"/>
      <c r="D120" s="14"/>
      <c r="E120" s="14"/>
      <c r="F120" s="14"/>
      <c r="G120" s="14"/>
      <c r="H120"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103:E103"/>
    <mergeCell ref="A105:G105"/>
    <mergeCell ref="A88:G88"/>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8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2009-11-12T23:19:52Z</dcterms:modified>
  <cp:category/>
  <cp:version/>
  <cp:contentType/>
  <cp:contentStatus/>
</cp:coreProperties>
</file>